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PR\ADPR PAC\ENGENHARIA\1_ChecklistEscPAC\1- Checklist Novos 2022 Janaina\Checklist Recebimento\"/>
    </mc:Choice>
  </mc:AlternateContent>
  <bookViews>
    <workbookView xWindow="0" yWindow="0" windowWidth="28800" windowHeight="12135"/>
  </bookViews>
  <sheets>
    <sheet name="C - Memória de cálculo"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0">#REF!</definedName>
    <definedName name="\C">#REF!</definedName>
    <definedName name="\D">#REF!</definedName>
    <definedName name="\G">#REF!</definedName>
    <definedName name="\I">#REF!</definedName>
    <definedName name="\M">#REF!</definedName>
    <definedName name="\P">#REF!</definedName>
    <definedName name="\R">#REF!</definedName>
    <definedName name="\Y">#REF!</definedName>
    <definedName name="_">#REF!</definedName>
    <definedName name="____sub1">#REF!</definedName>
    <definedName name="____sub2">#REF!</definedName>
    <definedName name="____sub3">#REF!</definedName>
    <definedName name="____sub4">#REF!</definedName>
    <definedName name="___sub1">#REF!</definedName>
    <definedName name="___sub2">#REF!</definedName>
    <definedName name="___sub3">#REF!</definedName>
    <definedName name="___sub4">#REF!</definedName>
    <definedName name="__BUD1">#REF!</definedName>
    <definedName name="__BUD2">#REF!</definedName>
    <definedName name="__BUD3">#REF!</definedName>
    <definedName name="__BUD4">#REF!</definedName>
    <definedName name="__BUD5">#REF!</definedName>
    <definedName name="__BUD6">#REF!</definedName>
    <definedName name="__BUD7">#REF!</definedName>
    <definedName name="__BUD8">#REF!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IA1">#REF!</definedName>
    <definedName name="__DIA2">#REF!</definedName>
    <definedName name="__DIA3">#REF!</definedName>
    <definedName name="__DIA4">#REF!</definedName>
    <definedName name="__DIA5">#REF!</definedName>
    <definedName name="__DIA6">#REF!</definedName>
    <definedName name="__DIA7">#REF!</definedName>
    <definedName name="__DIA8">#REF!</definedName>
    <definedName name="__KM406407">#REF!</definedName>
    <definedName name="__LAB1">#REF!</definedName>
    <definedName name="__LAB2">#REF!</definedName>
    <definedName name="__LAB3">#REF!</definedName>
    <definedName name="__PAR1">#REF!</definedName>
    <definedName name="__PAR2">#REF!</definedName>
    <definedName name="__PAR3">#REF!</definedName>
    <definedName name="__PAR4">#REF!</definedName>
    <definedName name="__PL1">#REF!</definedName>
    <definedName name="__PRU2006">#REF!</definedName>
    <definedName name="__RBC2006">#REF!</definedName>
    <definedName name="__sub1">#REF!</definedName>
    <definedName name="__sub2">#REF!</definedName>
    <definedName name="__sub3">#REF!</definedName>
    <definedName name="__sub4">#REF!</definedName>
    <definedName name="_0">NA()</definedName>
    <definedName name="_0_1">NA()</definedName>
    <definedName name="_01_09_96">#REF!</definedName>
    <definedName name="_08.302.01">#REF!</definedName>
    <definedName name="_11_08_2016">#REF!</definedName>
    <definedName name="_1DescProd">NA()</definedName>
    <definedName name="_2Aplicação">NA()</definedName>
    <definedName name="_3NCarItem">NA()</definedName>
    <definedName name="_4NDescGen">NA()</definedName>
    <definedName name="_5NCódBusca">NA()</definedName>
    <definedName name="_BUD1">NA()</definedName>
    <definedName name="_BUD2">NA()</definedName>
    <definedName name="_BUD3">NA()</definedName>
    <definedName name="_BUD4">NA()</definedName>
    <definedName name="_BUD5">NA()</definedName>
    <definedName name="_BUD6">NA()</definedName>
    <definedName name="_BUD7">NA()</definedName>
    <definedName name="_BUD8">NA()</definedName>
    <definedName name="_CAIXA">#REF!</definedName>
    <definedName name="_DAT1">NA()</definedName>
    <definedName name="_DAT10">NA()</definedName>
    <definedName name="_DAT11">NA()</definedName>
    <definedName name="_DAT12">NA()</definedName>
    <definedName name="_DAT13">NA()</definedName>
    <definedName name="_DAT14">NA()</definedName>
    <definedName name="_DAT15">NA()</definedName>
    <definedName name="_DAT2">NA()</definedName>
    <definedName name="_DAT3">NA()</definedName>
    <definedName name="_DAT4">NA()</definedName>
    <definedName name="_DAT5">NA()</definedName>
    <definedName name="_DAT6">NA()</definedName>
    <definedName name="_DAT7">NA()</definedName>
    <definedName name="_DAT8">NA()</definedName>
    <definedName name="_DAT9">NA()</definedName>
    <definedName name="_DescGenérica">NA()</definedName>
    <definedName name="_DIA1">NA()</definedName>
    <definedName name="_DIA2">NA()</definedName>
    <definedName name="_DIA3">NA()</definedName>
    <definedName name="_DIA4">NA()</definedName>
    <definedName name="_DIA5">NA()</definedName>
    <definedName name="_DIA6">NA()</definedName>
    <definedName name="_DIA7">NA()</definedName>
    <definedName name="_DIA8">NA()</definedName>
    <definedName name="_FCCEMED_">#REF!</definedName>
    <definedName name="_GOTO_D1_">#REF!</definedName>
    <definedName name="_GOTO_E1_">#REF!</definedName>
    <definedName name="_GOTO_N1_">#REF!</definedName>
    <definedName name="_HOME__">#REF!</definedName>
    <definedName name="_Key1" hidden="1">#REF!</definedName>
    <definedName name="_KM406407">#REF!</definedName>
    <definedName name="_LAB1">NA()</definedName>
    <definedName name="_LAB2">NA()</definedName>
    <definedName name="_LAB3">NA()</definedName>
    <definedName name="_MDO1">#REF!</definedName>
    <definedName name="_MDO2">#REF!</definedName>
    <definedName name="_N2Aplicação">NA()</definedName>
    <definedName name="_Order1" hidden="1">255</definedName>
    <definedName name="_Order2" hidden="1">255</definedName>
    <definedName name="_PAR1">NA()</definedName>
    <definedName name="_PAR2">NA()</definedName>
    <definedName name="_PAR3">NA()</definedName>
    <definedName name="_PAR4">NA()</definedName>
    <definedName name="_PL1">#REF!</definedName>
    <definedName name="_PPOS015Q_AGPQ_">#REF!</definedName>
    <definedName name="_PRU2006">NA()</definedName>
    <definedName name="_R">#REF!</definedName>
    <definedName name="_RBC2006">NA()</definedName>
    <definedName name="_REA1.N10_">#REF!</definedName>
    <definedName name="_Sort" hidden="1">#REF!</definedName>
    <definedName name="_sub1">#REF!</definedName>
    <definedName name="_sub1_4">#REF!</definedName>
    <definedName name="_sub1_5">#REF!</definedName>
    <definedName name="_sub1_6">#REF!</definedName>
    <definedName name="_sub2">#REF!</definedName>
    <definedName name="_sub2_4">#REF!</definedName>
    <definedName name="_sub2_5">#REF!</definedName>
    <definedName name="_sub2_6">#REF!</definedName>
    <definedName name="_sub3">#REF!</definedName>
    <definedName name="_sub3_4">#REF!</definedName>
    <definedName name="_sub3_5">#REF!</definedName>
    <definedName name="_sub3_6">#REF!</definedName>
    <definedName name="_sub4">#REF!</definedName>
    <definedName name="_sub4_4">#REF!</definedName>
    <definedName name="_sub4_5">#REF!</definedName>
    <definedName name="_sub4_6">#REF!</definedName>
    <definedName name="_TABELAPRU">NA()</definedName>
    <definedName name="_ValorSaídaSelecionada">NA()</definedName>
    <definedName name="_WCS13_">#REF!</definedName>
    <definedName name="_WCS43_">#REF!</definedName>
    <definedName name="_WDCN1.S1_">#REF!</definedName>
    <definedName name="_WGZY_">#REF!</definedName>
    <definedName name="_WICE1_">#REF!</definedName>
    <definedName name="_WIRA1.A8_">#REF!</definedName>
    <definedName name="A">#REF!</definedName>
    <definedName name="A.1">[1]MEMÓRIA!$E$153</definedName>
    <definedName name="A.10">[1]MEMÓRIA!$E$162</definedName>
    <definedName name="A.11">[1]MEMÓRIA!$E$163</definedName>
    <definedName name="A.2">[1]MEMÓRIA!$E$154</definedName>
    <definedName name="A.3">[1]MEMÓRIA!$E$155</definedName>
    <definedName name="A.4">[1]MEMÓRIA!$E$156</definedName>
    <definedName name="A.5">[1]MEMÓRIA!$E$157</definedName>
    <definedName name="A.6">[1]MEMÓRIA!$E$158</definedName>
    <definedName name="A.7">[1]MEMÓRIA!$E$159</definedName>
    <definedName name="A.8">[1]MEMÓRIA!$E$160</definedName>
    <definedName name="A.9">[1]MEMÓRIA!$E$161</definedName>
    <definedName name="A_Brita_25">#REF!</definedName>
    <definedName name="A_Chapisco">#REF!</definedName>
    <definedName name="A_Chapisco_rústico">#REF!</definedName>
    <definedName name="A_Comprimento">#REF!</definedName>
    <definedName name="A_Concreto_A">#REF!</definedName>
    <definedName name="A_Concreto_M">#REF!</definedName>
    <definedName name="A_Concreto_S">#REF!</definedName>
    <definedName name="A_Escavação">#REF!</definedName>
    <definedName name="A_Espessura">#REF!</definedName>
    <definedName name="A_Impermeabilizacao">#REF!</definedName>
    <definedName name="A_Largura">#REF!</definedName>
    <definedName name="A_Massa_única">#REF!</definedName>
    <definedName name="A_Pintura">#REF!</definedName>
    <definedName name="A_Profundidade">#REF!</definedName>
    <definedName name="A_reaterro">#REF!</definedName>
    <definedName name="aa">NA()</definedName>
    <definedName name="AAA" hidden="1">{#N/A,#N/A,FALSE,"SYSOC";#N/A,#N/A,FALSE,"RESU-GESTION";#N/A,#N/A,FALSE,"EVOL-MNA";#N/A,#N/A,FALSE,"VTAS-ANALI";#N/A,#N/A,FALSE,"ANALI-GSFIJOS";#N/A,#N/A,FALSE,"DETA-RUBROS";#N/A,#N/A,FALSE,"ANALI-CNF";#N/A,#N/A,FALSE,"BILAN";#N/A,#N/A,FALSE,"TAB_FIN";#N/A,#N/A,FALSE,"IND_ECO"}</definedName>
    <definedName name="AAAAAAA">#REF!</definedName>
    <definedName name="AAUQ">#REF!</definedName>
    <definedName name="AB.2">[1]MEMÓRIA!$K$1151</definedName>
    <definedName name="AB.4">[1]MEMÓRIA!$K$1153</definedName>
    <definedName name="AB.5">[1]MEMÓRIA!$K$1155</definedName>
    <definedName name="abastecimento">NA()</definedName>
    <definedName name="ABC">'[2]CURVA ABC'!$C$9:$C$59</definedName>
    <definedName name="ABRIL">NA()</definedName>
    <definedName name="Ac">#REF!</definedName>
    <definedName name="AC.2">[1]MEMÓRIA!$K$1196</definedName>
    <definedName name="AC.4">[1]MEMÓRIA!$K$1198</definedName>
    <definedName name="AC.5">[1]MEMÓRIA!$K$1200</definedName>
    <definedName name="AÇO">#REF!</definedName>
    <definedName name="ACTU_1995">NA()</definedName>
    <definedName name="ACUM">NA()</definedName>
    <definedName name="ACUM1">NA()</definedName>
    <definedName name="ACUM2">NA()</definedName>
    <definedName name="ACUM3">NA()</definedName>
    <definedName name="ACUM4">NA()</definedName>
    <definedName name="ACUM5">NA()</definedName>
    <definedName name="ACUM6">NA()</definedName>
    <definedName name="ACUM7">NA()</definedName>
    <definedName name="ACUM8">NA()</definedName>
    <definedName name="acumulado">#REF!</definedName>
    <definedName name="AD.2">[1]MEMÓRIA!$K$1243</definedName>
    <definedName name="AD.3">[1]MEMÓRIA!$K$1244</definedName>
    <definedName name="AD.4">[1]MEMÓRIA!$K$1245</definedName>
    <definedName name="AD.5">[1]MEMÓRIA!$K$1247</definedName>
    <definedName name="aditamento">'[3]RBE ACT mi'!#REF!</definedName>
    <definedName name="ADM">NA()</definedName>
    <definedName name="admbarramansa">NA()</definedName>
    <definedName name="ADS">NA()</definedName>
    <definedName name="AE.2">[1]MEMÓRIA!$K$1316</definedName>
    <definedName name="AE.4">[1]MEMÓRIA!$K$1318</definedName>
    <definedName name="AE.5">[1]MEMÓRIA!$K$1320</definedName>
    <definedName name="AF.2">[1]MEMÓRIA!$K$1373</definedName>
    <definedName name="AF.4">[1]MEMÓRIA!$K$1375</definedName>
    <definedName name="AF.5">[1]MEMÓRIA!$K$1377</definedName>
    <definedName name="AFSDF">NA()</definedName>
    <definedName name="AFSF">NA()</definedName>
    <definedName name="AG.2">[1]MEMÓRIA!$K$1430</definedName>
    <definedName name="AG.4">[1]MEMÓRIA!$K$1432</definedName>
    <definedName name="AG.5">[1]MEMÓRIA!$K$1434</definedName>
    <definedName name="AGOSTO">NA()</definedName>
    <definedName name="AGSD">NA()</definedName>
    <definedName name="AGSDG">NA()</definedName>
    <definedName name="AL">#REF!</definedName>
    <definedName name="alcool">#REF!</definedName>
    <definedName name="almoxarifado">NA()</definedName>
    <definedName name="ALPHA">#REF!</definedName>
    <definedName name="ALTA">'[4]PRO-08'!#REF!</definedName>
    <definedName name="alteração">#REF!</definedName>
    <definedName name="alvenaria">'[5]50x70x100'!$B$10</definedName>
    <definedName name="alvenaria_1">#REF!</definedName>
    <definedName name="alvenaria_1_1_2">#REF!</definedName>
    <definedName name="alvenaria_1_2">#REF!</definedName>
    <definedName name="amarela">#REF!</definedName>
    <definedName name="anscount" hidden="1">3</definedName>
    <definedName name="aout">NA()</definedName>
    <definedName name="AREA">NA()</definedName>
    <definedName name="_xlnm.Extract">#REF!</definedName>
    <definedName name="_xlnm.Print_Area" localSheetId="0">'C - Memória de cálculo'!$A$1:$I$291</definedName>
    <definedName name="_xlnm.Print_Area">[6]Plan1!#REF!</definedName>
    <definedName name="AREA1">NA()</definedName>
    <definedName name="area2">NA()</definedName>
    <definedName name="AREA3">NA()</definedName>
    <definedName name="AREA4">NA()</definedName>
    <definedName name="AREA5">NA()</definedName>
    <definedName name="AREA6">NA()</definedName>
    <definedName name="AREA7">NA()</definedName>
    <definedName name="AREA8">NA()</definedName>
    <definedName name="AREA94">NA()</definedName>
    <definedName name="AREA95">NA()</definedName>
    <definedName name="ASA">NA()</definedName>
    <definedName name="ASFDG">NA()</definedName>
    <definedName name="ASFDGD">NA()</definedName>
    <definedName name="ASG">NA()</definedName>
    <definedName name="ASGD">NA()</definedName>
    <definedName name="ASGDF">NA()</definedName>
    <definedName name="avril">NA()</definedName>
    <definedName name="azul">#REF!</definedName>
    <definedName name="AZULSINAL">#REF!</definedName>
    <definedName name="B">#REF!</definedName>
    <definedName name="B.1">[1]MEMÓRIA!$E$168</definedName>
    <definedName name="B.10">[1]MEMÓRIA!$E$177</definedName>
    <definedName name="B.11">[1]MEMÓRIA!$E$178</definedName>
    <definedName name="B.12">[1]MEMÓRIA!$E$179</definedName>
    <definedName name="B.13">[1]MEMÓRIA!#REF!</definedName>
    <definedName name="B.2">[1]MEMÓRIA!$E$169</definedName>
    <definedName name="B.3">[1]MEMÓRIA!$E$170</definedName>
    <definedName name="B.4">[1]MEMÓRIA!$E$171</definedName>
    <definedName name="B.5">[1]MEMÓRIA!$E$172</definedName>
    <definedName name="B.6">[1]MEMÓRIA!$E$173</definedName>
    <definedName name="B.8">[1]MEMÓRIA!$E$175</definedName>
    <definedName name="B.9">[1]MEMÓRIA!$E$176</definedName>
    <definedName name="bacia16">#REF!</definedName>
    <definedName name="bacia16_4">#REF!</definedName>
    <definedName name="bacia16_5">#REF!</definedName>
    <definedName name="bacia16_6">#REF!</definedName>
    <definedName name="Banco_dados_IM">#REF!</definedName>
    <definedName name="_xlnm.Database">#REF!</definedName>
    <definedName name="BAREA">NA()</definedName>
    <definedName name="BAREA1">NA()</definedName>
    <definedName name="BAREA2">NA()</definedName>
    <definedName name="BAREA3">NA()</definedName>
    <definedName name="BAREA4">NA()</definedName>
    <definedName name="BAREA5">NA()</definedName>
    <definedName name="BAREA6">NA()</definedName>
    <definedName name="BAREA7">NA()</definedName>
    <definedName name="BAREA8">NA()</definedName>
    <definedName name="BARRAMANSA">NA()</definedName>
    <definedName name="BaseDeCálculo">NA()</definedName>
    <definedName name="BBB" hidden="1">{#N/A,#N/A,FALSE,"SYSOC";#N/A,#N/A,FALSE,"RESU-GESTION";#N/A,#N/A,FALSE,"EVOL-MNA";#N/A,#N/A,FALSE,"VTAS-ANALI";#N/A,#N/A,FALSE,"ANALI-GSFIJOS";#N/A,#N/A,FALSE,"DETA-RUBROS";#N/A,#N/A,FALSE,"ANALI-CNF";#N/A,#N/A,FALSE,"BILAN";#N/A,#N/A,FALSE,"TAB_FIN";#N/A,#N/A,FALSE,"IND_ECO"}</definedName>
    <definedName name="BCUM">NA()</definedName>
    <definedName name="BCUM1">NA()</definedName>
    <definedName name="BCUM2">NA()</definedName>
    <definedName name="BCUM3">NA()</definedName>
    <definedName name="BCUM4">NA()</definedName>
    <definedName name="BCUM5">NA()</definedName>
    <definedName name="BCUM6">NA()</definedName>
    <definedName name="BCUM7">NA()</definedName>
    <definedName name="BCUM8">NA()</definedName>
    <definedName name="bdgfsb">NA()</definedName>
    <definedName name="bdi">#REF!</definedName>
    <definedName name="bdi_4">#REF!</definedName>
    <definedName name="bdi_5">#REF!</definedName>
    <definedName name="bdi_6">#REF!</definedName>
    <definedName name="BDIc">#REF!</definedName>
    <definedName name="BDIf">#REF!</definedName>
    <definedName name="BDIM">#REF!</definedName>
    <definedName name="BDIS">#REF!</definedName>
    <definedName name="BG">#REF!</definedName>
    <definedName name="BGU">#REF!</definedName>
    <definedName name="BOMBA">#REF!</definedName>
    <definedName name="BRASILIT__Consolidado">NA()</definedName>
    <definedName name="bsdbsd">NA()</definedName>
    <definedName name="bsdbsgfdzb">NA()</definedName>
    <definedName name="bsgfdbsgfdb">NA()</definedName>
    <definedName name="BUD">NA()</definedName>
    <definedName name="budget99">NA()</definedName>
    <definedName name="BuiltIn_AutoFilter___2">#REF!</definedName>
    <definedName name="C.1.2">[1]MEMÓRIA!$F$182</definedName>
    <definedName name="C.1.3">[1]MEMÓRIA!$G$182</definedName>
    <definedName name="C_Brita_25">#REF!</definedName>
    <definedName name="C_Chapisco">#REF!</definedName>
    <definedName name="C_Chapisco_rústico">#REF!</definedName>
    <definedName name="C_Concreto_A">#REF!</definedName>
    <definedName name="C_Concreto_A_Fundo">#REF!</definedName>
    <definedName name="C_Concreto_A_Parede">#REF!</definedName>
    <definedName name="C_Concreto_A_Tampa">#REF!</definedName>
    <definedName name="C_Concreto_M">#REF!</definedName>
    <definedName name="C_Concreto_S">#REF!</definedName>
    <definedName name="C_Escavação">#REF!</definedName>
    <definedName name="C_Massa_única">#REF!</definedName>
    <definedName name="C_reaterro">#REF!</definedName>
    <definedName name="CAETE">NA()</definedName>
    <definedName name="CargaInterface">NA()</definedName>
    <definedName name="cargapesomorto">NA()</definedName>
    <definedName name="cargaprodutos">NA()</definedName>
    <definedName name="CargaPRUInterface">NA()</definedName>
    <definedName name="CargaVNDMéd2007">NA()</definedName>
    <definedName name="Cargo">NA()</definedName>
    <definedName name="CBU">#REF!</definedName>
    <definedName name="CBUD">NA()</definedName>
    <definedName name="CBUII">#REF!</definedName>
    <definedName name="CBUQ">#REF!</definedName>
    <definedName name="CBUQ_H3">#REF!</definedName>
    <definedName name="CBUQB">#REF!</definedName>
    <definedName name="CBUQc">#REF!</definedName>
    <definedName name="CD">#REF!</definedName>
    <definedName name="Celular">NA()</definedName>
    <definedName name="Chapisco">#REF!</definedName>
    <definedName name="Chapisco_rústico">#REF!</definedName>
    <definedName name="ChecaMilharesCentenas">NA()</definedName>
    <definedName name="ChecaMilhõesMilharesCentenas">NA()</definedName>
    <definedName name="ChecaTuboFlangeado">NA()</definedName>
    <definedName name="cif">NA()</definedName>
    <definedName name="cliente">NA()</definedName>
    <definedName name="COD">#REF!</definedName>
    <definedName name="CODIGO">#REF!</definedName>
    <definedName name="CódigoBusca">NA()</definedName>
    <definedName name="CODIGOSAP">NA()</definedName>
    <definedName name="COEF">#REF!</definedName>
    <definedName name="COMERCIAL">NA()</definedName>
    <definedName name="COMISSÃO">NA()</definedName>
    <definedName name="Comp_Área_Vol.">#REF!</definedName>
    <definedName name="compeqp">#REF!</definedName>
    <definedName name="compesa">[7]compesa!$C$10:$K$889</definedName>
    <definedName name="Comprimento">#REF!</definedName>
    <definedName name="COMPRIMENTOTUBOCL">NA()</definedName>
    <definedName name="Con">NA()</definedName>
    <definedName name="concreto">NA()</definedName>
    <definedName name="Concreto_armado">#REF!</definedName>
    <definedName name="Concreto_magro">#REF!</definedName>
    <definedName name="Concreto_simples">#REF!</definedName>
    <definedName name="CondiçãoMetragem">NA()</definedName>
    <definedName name="conferência_de_qtdes">#REF!</definedName>
    <definedName name="Consumodemateriais">Plan1</definedName>
    <definedName name="contabilidade">NA()</definedName>
    <definedName name="CRBE">NA()</definedName>
    <definedName name="CRONO">[8]Equipamentos!$B$3:$C$57</definedName>
    <definedName name="cronograma">'[9]PLANILHA FONTE'!$B$2:$G$290</definedName>
    <definedName name="CS">'[10]CS#'!$A$3:$K$12</definedName>
    <definedName name="CURRENCY">#REF!</definedName>
    <definedName name="custo">#REF!</definedName>
    <definedName name="Custo_parcial">#REF!</definedName>
    <definedName name="D">#REF!</definedName>
    <definedName name="D.1">[1]MEMÓRIA!$K$187</definedName>
    <definedName name="D.2">[1]MEMÓRIA!$K$188</definedName>
    <definedName name="D.3">[1]MEMÓRIA!$K$189</definedName>
    <definedName name="Dados">[11]Contratos!$2:$4200</definedName>
    <definedName name="DAN">#REF!</definedName>
    <definedName name="Data">NA()</definedName>
    <definedName name="Data_Final">#REF!</definedName>
    <definedName name="Data_Início">#REF!</definedName>
    <definedName name="dataabertura">NA()</definedName>
    <definedName name="database">#REF!</definedName>
    <definedName name="database9">#REF!</definedName>
    <definedName name="dele">#REF!</definedName>
    <definedName name="delegacao">NA()</definedName>
    <definedName name="DELEGAÇÃO">NA()</definedName>
    <definedName name="DEM">NA()</definedName>
    <definedName name="DescBilhões">NA()</definedName>
    <definedName name="DescCentavos">NA()</definedName>
    <definedName name="DescCentenas">NA()</definedName>
    <definedName name="descespecial">NA()</definedName>
    <definedName name="descespecial2">NA()</definedName>
    <definedName name="DescFinal">NA()</definedName>
    <definedName name="DescMaiuscula">NA()</definedName>
    <definedName name="DescMilhares">NA()</definedName>
    <definedName name="DescMilhões">NA()</definedName>
    <definedName name="Desconto">NA()</definedName>
    <definedName name="Desconto_META">NA()</definedName>
    <definedName name="DescResCGord">NA()</definedName>
    <definedName name="DescResSGord">NA()</definedName>
    <definedName name="DescResTxDesc">NA()</definedName>
    <definedName name="DescResultante">NA()</definedName>
    <definedName name="Descricao">NA()</definedName>
    <definedName name="descriçãofinal">NA()</definedName>
    <definedName name="DESP.INDIRETAS">Plan1</definedName>
    <definedName name="DEZEMBRO">NA()</definedName>
    <definedName name="Df">#REF!</definedName>
    <definedName name="DGA">'[4]PRO-08'!#REF!</definedName>
    <definedName name="DIA">NA()</definedName>
    <definedName name="diesel">#REF!</definedName>
    <definedName name="dircomercial">NA()</definedName>
    <definedName name="DiretórioAprovação">NA()</definedName>
    <definedName name="dirfinanc">NA()</definedName>
    <definedName name="dirgeral">NA()</definedName>
    <definedName name="dirindustrial">NA()</definedName>
    <definedName name="DISCRIMINAÇÃO">#REF!</definedName>
    <definedName name="DISPOSIÇÃO_FINAL___AREA_LICENCIADA">"QT+'CURVA ABC'!$F$9:$F$59"</definedName>
    <definedName name="DJ">#REF!</definedName>
    <definedName name="DN">#REF!</definedName>
    <definedName name="dnocs">#REF!</definedName>
    <definedName name="DNTubo">NA()</definedName>
    <definedName name="E">NA()</definedName>
    <definedName name="E.1">[1]MEMÓRIA!$K$192</definedName>
    <definedName name="E.2">[1]MEMÓRIA!$K$193</definedName>
    <definedName name="E.3">[1]MEMÓRIA!$K$194</definedName>
    <definedName name="E.4">[1]MEMÓRIA!$K$195</definedName>
    <definedName name="ECJ">#REF!</definedName>
    <definedName name="eee">#REF!</definedName>
    <definedName name="EJ">#REF!</definedName>
    <definedName name="ELE">#REF!</definedName>
    <definedName name="email">NA()</definedName>
    <definedName name="EQUI">#REF!</definedName>
    <definedName name="equip">#REF!</definedName>
    <definedName name="EQUIPAMENTO">#REF!</definedName>
    <definedName name="Escavação">#REF!</definedName>
    <definedName name="escritorioRio">NA()</definedName>
    <definedName name="Espessura">#REF!</definedName>
    <definedName name="Est">NA()</definedName>
    <definedName name="EstatVndUnidMedTPB">NA()</definedName>
    <definedName name="EstatVndUnidNegTPB">NA()</definedName>
    <definedName name="EURO">NA()</definedName>
    <definedName name="EVOLUTION_DES_ROI" hidden="1">{#N/A,#N/A,FALSE,"SYSOC";#N/A,#N/A,FALSE,"RESU-GESTION";#N/A,#N/A,FALSE,"EVOL-MNA";#N/A,#N/A,FALSE,"VTAS-ANALI";#N/A,#N/A,FALSE,"ANALI-GSFIJOS";#N/A,#N/A,FALSE,"DETA-RUBROS";#N/A,#N/A,FALSE,"ANALI-CNF";#N/A,#N/A,FALSE,"BILAN";#N/A,#N/A,FALSE,"TAB_FIN";#N/A,#N/A,FALSE,"IND_ECO"}</definedName>
    <definedName name="EXA">'[4]PRO-08'!#REF!</definedName>
    <definedName name="Excel_BuiltIn__FilterDatabase_11">NA()</definedName>
    <definedName name="Excel_BuiltIn__FilterDatabase_2_1">#REF!</definedName>
    <definedName name="Excel_BuiltIn__FilterDatabase_4">NA()</definedName>
    <definedName name="Excel_BuiltIn__FilterDatabase_6">NA()</definedName>
    <definedName name="Excel_BuiltIn__FilterDatabase_9">NA()</definedName>
    <definedName name="Excel_BuiltIn_Criteria">#REF!</definedName>
    <definedName name="Excel_BuiltIn_Database">NA()</definedName>
    <definedName name="Excel_BuiltIn_Extract">NA()</definedName>
    <definedName name="Excel_BuiltIn_Print_Area_1">#REF!</definedName>
    <definedName name="Excel_BuiltIn_Print_Area_1_1">#REF!</definedName>
    <definedName name="Excel_BuiltIn_Print_Area_1_6">#REF!</definedName>
    <definedName name="Excel_BuiltIn_Print_Area_2_1">#REF!</definedName>
    <definedName name="Excel_BuiltIn_Print_Area_2_1_1">#REF!</definedName>
    <definedName name="Excel_BuiltIn_Print_Area_2_1_6">#REF!</definedName>
    <definedName name="Excel_BuiltIn_Print_Area_3">#REF!</definedName>
    <definedName name="Excel_BuiltIn_Print_Area_3_1">#REF!</definedName>
    <definedName name="Excel_BuiltIn_Print_Area_3_6">#REF!</definedName>
    <definedName name="Excel_BuiltIn_Print_Titles_1">#REF!</definedName>
    <definedName name="Excel_BuiltIn_Print_Titles_1_6">#REF!</definedName>
    <definedName name="Excel_BuiltIn_Print_Titles_2">#REF!</definedName>
    <definedName name="Excel_BuiltIn_Print_Titles_2_1">#REF!</definedName>
    <definedName name="Excel_BuiltIn_Print_Titles_2_4">#REF!</definedName>
    <definedName name="Excel_BuiltIn_Print_Titles_2_5">#REF!</definedName>
    <definedName name="Excel_BuiltIn_Print_Titles_2_6">#REF!</definedName>
    <definedName name="Excel_BuiltIn_Print_Titles_3">#REF!</definedName>
    <definedName name="Excel_BuiltIn_Print_Titles_3_6">#REF!</definedName>
    <definedName name="Excel_BuiltIn_Recorder">NA()</definedName>
    <definedName name="Excel_BuiltIn_Recorder_4">#REF!</definedName>
    <definedName name="Excel_BuiltIn_Recorder_5">#REF!</definedName>
    <definedName name="Excel_BuiltIn_Recorder_6">#REF!</definedName>
    <definedName name="exportaçao">NA()</definedName>
    <definedName name="Extenso">[12]!Extenso</definedName>
    <definedName name="F">#REF!</definedName>
    <definedName name="F.2">[1]MEMÓRIA!$K$199</definedName>
    <definedName name="F.3">[1]MEMÓRIA!$K$200</definedName>
    <definedName name="F.4">[1]MEMÓRIA!$K$201</definedName>
    <definedName name="F.5">[1]MEMÓRIA!$K$203</definedName>
    <definedName name="FATOR">#REF!</definedName>
    <definedName name="FatorFrete">NA()</definedName>
    <definedName name="FatorFrete1">NA()</definedName>
    <definedName name="FatorImpostos">NA()</definedName>
    <definedName name="fax">NA()</definedName>
    <definedName name="fc1a">'[4]PRO-08'!#REF!</definedName>
    <definedName name="FC2A">'[4]PRO-08'!#REF!</definedName>
    <definedName name="FC3A">'[4]PRO-08'!#REF!</definedName>
    <definedName name="Fd">#REF!</definedName>
    <definedName name="FERRO">#REF!</definedName>
    <definedName name="FEVEREIRO">NA()</definedName>
    <definedName name="fgsagvasdf">NA()</definedName>
    <definedName name="FIBRA">#REF!</definedName>
    <definedName name="FiguraPeças2">NA()</definedName>
    <definedName name="FiguraPeçasFinal">NA()</definedName>
    <definedName name="filialargent">NA()</definedName>
    <definedName name="fluxo">'[13]450'!#REF!</definedName>
    <definedName name="FONTE">[14]MATERIAIS!$B$2:$V$109</definedName>
    <definedName name="formaenvio">NA()</definedName>
    <definedName name="FS">#REF!</definedName>
    <definedName name="fuel">#REF!</definedName>
    <definedName name="Fundo">#REF!</definedName>
    <definedName name="G_06">[15]Planilha!$G$229</definedName>
    <definedName name="G_07">[16]Planilha!$G$1048</definedName>
    <definedName name="G_30">[17]Planilha!$G$1300</definedName>
    <definedName name="gas">#REF!</definedName>
    <definedName name="GASG">NA()</definedName>
    <definedName name="GERA">#REF!</definedName>
    <definedName name="geral">#REF!</definedName>
    <definedName name="geral_4">#REF!</definedName>
    <definedName name="geral_5">#REF!</definedName>
    <definedName name="geral_6">#REF!</definedName>
    <definedName name="GG">#REF!</definedName>
    <definedName name="Gordura_BDI_Tx_Desc">NA()</definedName>
    <definedName name="GPeças">NA()</definedName>
    <definedName name="_xlnm.Recorder">#REF!</definedName>
    <definedName name="GrupoEstatístico">NA()</definedName>
    <definedName name="GrupoEstatísticoFinal">NA()</definedName>
    <definedName name="GSADF">NA()</definedName>
    <definedName name="H.2">[1]MEMÓRIA!$K$276</definedName>
    <definedName name="H.4">[1]MEMÓRIA!$K$278</definedName>
    <definedName name="H.5">[1]MEMÓRIA!$K$280</definedName>
    <definedName name="hi">#REF!</definedName>
    <definedName name="hora">#REF!</definedName>
    <definedName name="i">NA()</definedName>
    <definedName name="ICMS">NA()</definedName>
    <definedName name="Im">#REF!</definedName>
    <definedName name="IMP">#REF!</definedName>
    <definedName name="IMP_2">#REF!</definedName>
    <definedName name="INDEXPAGTO2">NA()</definedName>
    <definedName name="IndiceDestino">NA()</definedName>
    <definedName name="INDMOIS">NA()</definedName>
    <definedName name="INDRESM1">NA()</definedName>
    <definedName name="InícioMemoCalc">NA()</definedName>
    <definedName name="INS">'[2]CURVA ABC'!$D$9:$D$59</definedName>
    <definedName name="INSTRUÇÃO">[18]!INSTRUÇÃO</definedName>
    <definedName name="interessement">NA()</definedName>
    <definedName name="io">NA()</definedName>
    <definedName name="IPI">NA()</definedName>
    <definedName name="ipiespecial">NA()</definedName>
    <definedName name="IrParaBotõesDeExclusão">NA()</definedName>
    <definedName name="IrParaConfirmaçãoDeDados">NA()</definedName>
    <definedName name="ISS">#REF!</definedName>
    <definedName name="IT">#REF!</definedName>
    <definedName name="Item">NA()</definedName>
    <definedName name="item1.1">#REF!</definedName>
    <definedName name="item1.2">#REF!</definedName>
    <definedName name="item1.3">#REF!</definedName>
    <definedName name="item1.4">#REF!</definedName>
    <definedName name="item1.5">#REF!</definedName>
    <definedName name="item1.6">#REF!</definedName>
    <definedName name="item1_1">[19]Composição!$E$19</definedName>
    <definedName name="item1_2">[19]Composição!$E$27</definedName>
    <definedName name="item1_3">[19]Composição!$E$35</definedName>
    <definedName name="item1_4">[19]Composição!$E$60</definedName>
    <definedName name="item1_5">[19]Composição!$E$76</definedName>
    <definedName name="item1_6">[19]Composição!$E$98</definedName>
    <definedName name="item10.1">#REF!</definedName>
    <definedName name="item10.10">#REF!</definedName>
    <definedName name="item10.11">#REF!</definedName>
    <definedName name="item10.12">#REF!</definedName>
    <definedName name="item10.13">#REF!</definedName>
    <definedName name="item10.14">#REF!</definedName>
    <definedName name="item10.15">#REF!</definedName>
    <definedName name="item10.16">#REF!</definedName>
    <definedName name="item10.17">#REF!</definedName>
    <definedName name="item10.18">#REF!</definedName>
    <definedName name="item10.19">#REF!</definedName>
    <definedName name="item10.2">#REF!</definedName>
    <definedName name="item10.3">#REF!</definedName>
    <definedName name="item10.4">#REF!</definedName>
    <definedName name="item10.5">#REF!</definedName>
    <definedName name="item10.6">#REF!</definedName>
    <definedName name="item10.7">#REF!</definedName>
    <definedName name="item10.8">#REF!</definedName>
    <definedName name="item10.9">#REF!</definedName>
    <definedName name="item10_1">[19]Composição!$E$1692</definedName>
    <definedName name="item10_10">[19]Composição!$E$1843</definedName>
    <definedName name="item10_11">[19]Composição!$E$1863</definedName>
    <definedName name="item10_12">[19]Composição!$E$1887</definedName>
    <definedName name="item10_13">[19]Composição!$E$1907</definedName>
    <definedName name="item10_14">[19]Composição!$E$1927</definedName>
    <definedName name="item10_15">[19]Composição!$E$1941</definedName>
    <definedName name="item10_16">[19]Composição!#REF!</definedName>
    <definedName name="item10_17">[19]Composição!$E$1954</definedName>
    <definedName name="item10_18">[19]Composição!$E$1966</definedName>
    <definedName name="item10_2">[19]Composição!$E$1718</definedName>
    <definedName name="item10_4">[19]Composição!$E$1752</definedName>
    <definedName name="item10_5">[19]Composição!$E$1766</definedName>
    <definedName name="item10_6">[19]Composição!$E$1780</definedName>
    <definedName name="item10_7">[19]Composição!$E$1799</definedName>
    <definedName name="item10_8">[19]Composição!$E$1817</definedName>
    <definedName name="item10_9">[19]Composição!$E$1830</definedName>
    <definedName name="item11.1">#REF!</definedName>
    <definedName name="item11.10">#REF!</definedName>
    <definedName name="item11.11">#REF!</definedName>
    <definedName name="item11.12">#REF!</definedName>
    <definedName name="item11.13">#REF!</definedName>
    <definedName name="item11.14">#REF!</definedName>
    <definedName name="item11.15">#REF!</definedName>
    <definedName name="item11.16">#REF!</definedName>
    <definedName name="item11.17">#REF!</definedName>
    <definedName name="item11.18">#REF!</definedName>
    <definedName name="item11.19">#REF!</definedName>
    <definedName name="item11.2">#REF!</definedName>
    <definedName name="item11.20">#REF!</definedName>
    <definedName name="item11.21">#REF!</definedName>
    <definedName name="item11.22">#REF!</definedName>
    <definedName name="item11.23">#REF!</definedName>
    <definedName name="item11.24">#REF!</definedName>
    <definedName name="item11.25">#REF!</definedName>
    <definedName name="item11.26">#REF!</definedName>
    <definedName name="item11.27">#REF!</definedName>
    <definedName name="item11.28">#REF!</definedName>
    <definedName name="item11.3">#REF!</definedName>
    <definedName name="item11.4">#REF!</definedName>
    <definedName name="item11.5">#REF!</definedName>
    <definedName name="item11.6">#REF!</definedName>
    <definedName name="item11.7">#REF!</definedName>
    <definedName name="item11.8">#REF!</definedName>
    <definedName name="item11.9">#REF!</definedName>
    <definedName name="item11_1">[19]Composição!$E$2078</definedName>
    <definedName name="item11_10">[19]Composição!$E$2391</definedName>
    <definedName name="item11_11">[19]Composição!$E$2424</definedName>
    <definedName name="item11_12">[19]Composição!$E$2435</definedName>
    <definedName name="item11_13">[19]Composição!$E$2447</definedName>
    <definedName name="item11_14">[19]Composição!$E$2458</definedName>
    <definedName name="item11_15">[19]Composição!$E$2507</definedName>
    <definedName name="item11_16">[19]Composição!$E$2518</definedName>
    <definedName name="item11_17">[19]Composição!$E$2529</definedName>
    <definedName name="item11_18">[19]Composição!$E$2547</definedName>
    <definedName name="item11_19">[19]Composição!$E$2558</definedName>
    <definedName name="item11_2">[19]Composição!$E$2095</definedName>
    <definedName name="item11_20">[19]Composição!$E$2569</definedName>
    <definedName name="item11_21">[19]Composição!$E$2583</definedName>
    <definedName name="item11_22">[19]Composição!$E$2626</definedName>
    <definedName name="item11_23">[19]Composição!$E$2642</definedName>
    <definedName name="item11_24">[19]Composição!$E$2655</definedName>
    <definedName name="item11_25">[19]Composição!$E$2686</definedName>
    <definedName name="item11_26">[19]Composição!$E$2699</definedName>
    <definedName name="item11_27">[19]Composição!$E$2711</definedName>
    <definedName name="item11_28">[19]Composição!$E$2725</definedName>
    <definedName name="item11_3">[19]Composição!$E$2112</definedName>
    <definedName name="item11_4">[19]Composição!$E$2146</definedName>
    <definedName name="item11_7">[19]Composição!$E$2330</definedName>
    <definedName name="item11_8">[19]Composição!$E$2351</definedName>
    <definedName name="item11_9">[19]Composição!$E$2375</definedName>
    <definedName name="item12.1">#REF!</definedName>
    <definedName name="item12.10">#REF!</definedName>
    <definedName name="item12.11">#REF!</definedName>
    <definedName name="item12.12">#REF!</definedName>
    <definedName name="item12.13">#REF!</definedName>
    <definedName name="item12.14">#REF!</definedName>
    <definedName name="item12.15">#REF!</definedName>
    <definedName name="item12.16">#REF!</definedName>
    <definedName name="item12.17">#REF!</definedName>
    <definedName name="item12.18">#REF!</definedName>
    <definedName name="item12.19">#REF!</definedName>
    <definedName name="item12.2">#REF!</definedName>
    <definedName name="item12.20">#REF!</definedName>
    <definedName name="item12.21">#REF!</definedName>
    <definedName name="item12.22">#REF!</definedName>
    <definedName name="item12.23">#REF!</definedName>
    <definedName name="item12.24">#REF!</definedName>
    <definedName name="item12.25">#REF!</definedName>
    <definedName name="item12.26">#REF!</definedName>
    <definedName name="item12.27">#REF!</definedName>
    <definedName name="item12.3">#REF!</definedName>
    <definedName name="item12.4">#REF!</definedName>
    <definedName name="item12.5">#REF!</definedName>
    <definedName name="item12.6">#REF!</definedName>
    <definedName name="item12.7">#REF!</definedName>
    <definedName name="item12.8">#REF!</definedName>
    <definedName name="item12.9">#REF!</definedName>
    <definedName name="item12_1">[19]Composição!$E$2747</definedName>
    <definedName name="item12_10">[19]Composição!$E$2931</definedName>
    <definedName name="item12_11">[19]Composição!$E$2945</definedName>
    <definedName name="item12_12">[19]Composição!$E$2957</definedName>
    <definedName name="item12_13">[19]Composição!$E$2978</definedName>
    <definedName name="item12_14">[19]Composição!$E$2992</definedName>
    <definedName name="item12_15">[19]Composição!$E$3005</definedName>
    <definedName name="item12_16">[19]Composição!$E$3018</definedName>
    <definedName name="item12_17">[19]Composição!$E$3043</definedName>
    <definedName name="item12_18">[19]Composição!$E$3061</definedName>
    <definedName name="item12_19">[19]Composição!$E$3079</definedName>
    <definedName name="item12_2">[19]Composição!$E$2766</definedName>
    <definedName name="item12_20">[19]Composição!$E$3106</definedName>
    <definedName name="item12_21">[19]Composição!$E$3124</definedName>
    <definedName name="item12_22">[19]Composição!$E$3135</definedName>
    <definedName name="item12_23">[19]Composição!$E$3146</definedName>
    <definedName name="item12_24">[19]Composição!$E$3162</definedName>
    <definedName name="item12_25">[19]Composição!$E$3172</definedName>
    <definedName name="item12_26">[19]Composição!$E$3192</definedName>
    <definedName name="item12_27">[19]Composição!$E$3205</definedName>
    <definedName name="item12_3">[19]Composição!$E$2792</definedName>
    <definedName name="item12_4">[19]Composição!$E$2813</definedName>
    <definedName name="item12_5">[19]Composição!$E$2831</definedName>
    <definedName name="item12_6">[19]Composição!$E$2857</definedName>
    <definedName name="item12_7">[19]Composição!$E$2876</definedName>
    <definedName name="item12_8">[19]Composição!$E$2894</definedName>
    <definedName name="item12_9">[19]Composição!$E$2915</definedName>
    <definedName name="item13.1">#REF!</definedName>
    <definedName name="item13.10">#REF!</definedName>
    <definedName name="item13.11">#REF!</definedName>
    <definedName name="item13.12">#REF!</definedName>
    <definedName name="item13.13">#REF!</definedName>
    <definedName name="item13.2">#REF!</definedName>
    <definedName name="item13.3">#REF!</definedName>
    <definedName name="item13.4">#REF!</definedName>
    <definedName name="item13.5">#REF!</definedName>
    <definedName name="item13.6">#REF!</definedName>
    <definedName name="item13.7">#REF!</definedName>
    <definedName name="item13.8">#REF!</definedName>
    <definedName name="item13.9">#REF!</definedName>
    <definedName name="item13_1">[19]Composição!$E$3248</definedName>
    <definedName name="item13_10">[19]Composição!$E$3361</definedName>
    <definedName name="item13_11">[19]Composição!$E$3374</definedName>
    <definedName name="item13_12">[19]Composição!$E$3385</definedName>
    <definedName name="item13_13">[19]Composição!$E$3399</definedName>
    <definedName name="item13_2">[19]Composição!$E$3260</definedName>
    <definedName name="item13_3">[19]Composição!$E$3272</definedName>
    <definedName name="item13_4">[19]Composição!$E$3284</definedName>
    <definedName name="item13_5">[19]Composição!$E$3298</definedName>
    <definedName name="item13_6">[19]Composição!$E$3311</definedName>
    <definedName name="item13_7">[19]Composição!$E$3324</definedName>
    <definedName name="item13_8">[19]Composição!$E$3336</definedName>
    <definedName name="item13_9">[19]Composição!$E$3350</definedName>
    <definedName name="item14.1">#REF!</definedName>
    <definedName name="item14.2">#REF!</definedName>
    <definedName name="item14.3">#REF!</definedName>
    <definedName name="item14.4">#REF!</definedName>
    <definedName name="item14.5">#REF!</definedName>
    <definedName name="item14.6">#REF!</definedName>
    <definedName name="item14_1">[19]Composição!$E$3426</definedName>
    <definedName name="item14_2">[19]Composição!$E$3437</definedName>
    <definedName name="item14_3">[19]Composição!$E$3449</definedName>
    <definedName name="item14_4">[19]Composição!$E$3460</definedName>
    <definedName name="item14_5">[19]Composição!$E$3470</definedName>
    <definedName name="item14_6">[19]Composição!$E$3480</definedName>
    <definedName name="item15.1">#REF!</definedName>
    <definedName name="item15.10">#REF!</definedName>
    <definedName name="item15.11">#REF!</definedName>
    <definedName name="item15.12">#REF!</definedName>
    <definedName name="item15.13">#REF!</definedName>
    <definedName name="item15.2">#REF!</definedName>
    <definedName name="item15.3">#REF!</definedName>
    <definedName name="item15.4">#REF!</definedName>
    <definedName name="item15.5">#REF!</definedName>
    <definedName name="item15.6">#REF!</definedName>
    <definedName name="item15.7">#REF!</definedName>
    <definedName name="item15.8">#REF!</definedName>
    <definedName name="item15.9">#REF!</definedName>
    <definedName name="item15_1">[19]Composição!$E$3493</definedName>
    <definedName name="item15_10">[19]Composição!$E$3640</definedName>
    <definedName name="item15_11">[19]Composição!$E$3653</definedName>
    <definedName name="item15_12">[20]COMPOSIÇÃO!#REF!</definedName>
    <definedName name="item15_13">[20]COMPOSIÇÃO!#REF!</definedName>
    <definedName name="item15_2">[19]Composição!$E$3500</definedName>
    <definedName name="item15_3">[19]Composição!$E$3516</definedName>
    <definedName name="item15_4">[19]Composição!$E$3532</definedName>
    <definedName name="item15_5">[19]Composição!$E$3548</definedName>
    <definedName name="item15_6">[19]Composição!$E$3563</definedName>
    <definedName name="item15_7">[19]Composição!$E$3586</definedName>
    <definedName name="item15_8">[19]Composição!$E$3611</definedName>
    <definedName name="item15_9">[19]Composição!$E$3624</definedName>
    <definedName name="item2.1">#REF!</definedName>
    <definedName name="item2.10">#REF!</definedName>
    <definedName name="item2.11">#REF!</definedName>
    <definedName name="item2.12">#REF!</definedName>
    <definedName name="item2.13">#REF!</definedName>
    <definedName name="item2.14">#REF!</definedName>
    <definedName name="item2.15">#REF!</definedName>
    <definedName name="item2.16">#REF!</definedName>
    <definedName name="item2.17">#REF!</definedName>
    <definedName name="item2.18">#REF!</definedName>
    <definedName name="item2.19">#REF!</definedName>
    <definedName name="item2.2">#REF!</definedName>
    <definedName name="item2.20">#REF!</definedName>
    <definedName name="item2.21">#REF!</definedName>
    <definedName name="item2.22">#REF!</definedName>
    <definedName name="item2.23">#REF!</definedName>
    <definedName name="item2.24">#REF!</definedName>
    <definedName name="item2.25">#REF!</definedName>
    <definedName name="item2.26">#REF!</definedName>
    <definedName name="item2.27">#REF!</definedName>
    <definedName name="item2.3">#REF!</definedName>
    <definedName name="item2.4">#REF!</definedName>
    <definedName name="item2.5">#REF!</definedName>
    <definedName name="item2.6">#REF!</definedName>
    <definedName name="item2.7">#REF!</definedName>
    <definedName name="item2.8">#REF!</definedName>
    <definedName name="item2.9">#REF!</definedName>
    <definedName name="item2_1">[19]Composição!$E$108</definedName>
    <definedName name="item2_10">[19]Composição!$E$188</definedName>
    <definedName name="item2_11">[19]Composição!$E$197</definedName>
    <definedName name="item2_12">[19]Composição!$E$206</definedName>
    <definedName name="item2_13">[19]Composição!$E$230</definedName>
    <definedName name="item2_14">[19]Composição!$E$239</definedName>
    <definedName name="item2_15">[19]Composição!$E$248</definedName>
    <definedName name="item2_16">[19]Composição!$E$260</definedName>
    <definedName name="item2_17">[19]Composição!$E$269</definedName>
    <definedName name="item2_18">[19]Composição!$E$278</definedName>
    <definedName name="item2_19">[19]Composição!$E$287</definedName>
    <definedName name="item2_2">[19]Composição!$E$117</definedName>
    <definedName name="item2_21">[19]Composição!$E$305</definedName>
    <definedName name="item2_22">[19]Composição!$E$312</definedName>
    <definedName name="item2_23">[19]Composição!$E$323</definedName>
    <definedName name="item2_24">[19]Composição!$E$332</definedName>
    <definedName name="item2_25">[19]Composição!$E$341</definedName>
    <definedName name="item2_26">[19]Composição!$E$350</definedName>
    <definedName name="item2_27">[19]Composição!$E$360</definedName>
    <definedName name="item2_3">[19]Composição!$E$126</definedName>
    <definedName name="item2_4">[19]Composição!$E$135</definedName>
    <definedName name="item2_5">[19]Composição!$E$144</definedName>
    <definedName name="item2_6">[19]Composição!$E$153</definedName>
    <definedName name="item2_7">[19]Composição!$E$162</definedName>
    <definedName name="item2_8">[19]Composição!$E$171</definedName>
    <definedName name="item2_9">[19]Composição!$E$180</definedName>
    <definedName name="item3.1">#REF!</definedName>
    <definedName name="item3.2">#REF!</definedName>
    <definedName name="item3.3">#REF!</definedName>
    <definedName name="item3_1">[19]Composição!$E$433</definedName>
    <definedName name="item3_2">[19]Composição!$E$442</definedName>
    <definedName name="item3_3">[19]Composição!$E$452</definedName>
    <definedName name="item4.1">#REF!</definedName>
    <definedName name="item4.2">#REF!</definedName>
    <definedName name="item4.3">#REF!</definedName>
    <definedName name="item4.4">#REF!</definedName>
    <definedName name="item4.5">#REF!</definedName>
    <definedName name="item4.6">#REF!</definedName>
    <definedName name="item4.7">#REF!</definedName>
    <definedName name="item4_1">[19]Composição!$E$477</definedName>
    <definedName name="item4_2">[19]Composição!$E$502</definedName>
    <definedName name="item4_3">[19]Composição!$E$516</definedName>
    <definedName name="item4_4">[19]Composição!$E$532</definedName>
    <definedName name="item4_5">[19]Composição!$E$564</definedName>
    <definedName name="item4_6">[19]Composição!$E$608</definedName>
    <definedName name="item4_7">[19]Composição!$E$633</definedName>
    <definedName name="item5.1">#REF!</definedName>
    <definedName name="item5.2">#REF!</definedName>
    <definedName name="item5.3">#REF!</definedName>
    <definedName name="item5.4">#REF!</definedName>
    <definedName name="item5.5">#REF!</definedName>
    <definedName name="item5.6">#REF!</definedName>
    <definedName name="item5.7">#REF!</definedName>
    <definedName name="item5_1">[19]Composição!$E$659</definedName>
    <definedName name="item5_2">[19]Composição!$E$679</definedName>
    <definedName name="item5_3">[19]Composição!$E$707</definedName>
    <definedName name="item5_4">[19]Composição!$E$733</definedName>
    <definedName name="item5_5">[19]Composição!$E$750</definedName>
    <definedName name="item5_6">[19]Composição!$E$769</definedName>
    <definedName name="item5_7">[19]Composição!$E$788</definedName>
    <definedName name="item6.1">#REF!</definedName>
    <definedName name="item6.2">#REF!</definedName>
    <definedName name="item6.3">#REF!</definedName>
    <definedName name="item6.4">#REF!</definedName>
    <definedName name="item6.5">#REF!</definedName>
    <definedName name="item6_1">[19]Composição!$E$969</definedName>
    <definedName name="item6_2">[19]Composição!$E$983</definedName>
    <definedName name="item6_3">[19]Composição!$E$996</definedName>
    <definedName name="item6_4">[19]Composição!$E$1011</definedName>
    <definedName name="item6_5">[19]Composição!$E$1024</definedName>
    <definedName name="item7.1">#REF!</definedName>
    <definedName name="item7.10">#REF!</definedName>
    <definedName name="item7.11">#REF!</definedName>
    <definedName name="item7.12">#REF!</definedName>
    <definedName name="item7.13">#REF!</definedName>
    <definedName name="item7.14">#REF!</definedName>
    <definedName name="item7.15">#REF!</definedName>
    <definedName name="item7.16">#REF!</definedName>
    <definedName name="item7.17">#REF!</definedName>
    <definedName name="item7.18">#REF!</definedName>
    <definedName name="item7.19">#REF!</definedName>
    <definedName name="item7.2">#REF!</definedName>
    <definedName name="item7.3">#REF!</definedName>
    <definedName name="item7.4">#REF!</definedName>
    <definedName name="item7.5">#REF!</definedName>
    <definedName name="item7.6">#REF!</definedName>
    <definedName name="item7.7">#REF!</definedName>
    <definedName name="item7.8">#REF!</definedName>
    <definedName name="item7.9">#REF!</definedName>
    <definedName name="item7_1">[19]Composição!$E$1050</definedName>
    <definedName name="item7_10">[19]Composição!$E$1174</definedName>
    <definedName name="item7_11">[19]Composição!$E$1185</definedName>
    <definedName name="item7_12">[19]Composição!$E$1199</definedName>
    <definedName name="item7_13">[19]Composição!$E$1212</definedName>
    <definedName name="item7_14">[19]Composição!$E$1223</definedName>
    <definedName name="item7_15">[19]Composição!$E$1234</definedName>
    <definedName name="item7_16">[19]Composição!$E$1245</definedName>
    <definedName name="item7_17">[19]Composição!$E$1281</definedName>
    <definedName name="item7_18">[19]Composição!$E$1295</definedName>
    <definedName name="item7_19">[19]Composição!$E$1309</definedName>
    <definedName name="item7_2">[19]Composição!$E$1061</definedName>
    <definedName name="item7_3">[19]Composição!$E$1074</definedName>
    <definedName name="item7_4">[19]Composição!$E$1088</definedName>
    <definedName name="item7_5">[19]Composição!$E$1102</definedName>
    <definedName name="item7_6">[19]Composição!$E$1119</definedName>
    <definedName name="item7_7">[19]Composição!$E$1134</definedName>
    <definedName name="item7_8">[19]Composição!$E$1152</definedName>
    <definedName name="item7_9">[19]Composição!$E$1163</definedName>
    <definedName name="item8.1">#REF!</definedName>
    <definedName name="item8.2">#REF!</definedName>
    <definedName name="item8.3">#REF!</definedName>
    <definedName name="item8.4">#REF!</definedName>
    <definedName name="item8.5">#REF!</definedName>
    <definedName name="item8.6">#REF!</definedName>
    <definedName name="item8_1">[19]Composição!$E$1323</definedName>
    <definedName name="item8_2">[19]Composição!$E$1339</definedName>
    <definedName name="item8_3">[19]Composição!$E$1352</definedName>
    <definedName name="item8_4">[19]Composição!$E$1365</definedName>
    <definedName name="item8_5">[19]Composição!$E$1378</definedName>
    <definedName name="item8_6">[19]Composição!$E$1391</definedName>
    <definedName name="item9.1">#REF!</definedName>
    <definedName name="item9.2">#REF!</definedName>
    <definedName name="item9.3">#REF!</definedName>
    <definedName name="item9.4">#REF!</definedName>
    <definedName name="item9.5">#REF!</definedName>
    <definedName name="item9.6">#REF!</definedName>
    <definedName name="item9.7">#REF!</definedName>
    <definedName name="item9.8">#REF!</definedName>
    <definedName name="item9.9">#REF!</definedName>
    <definedName name="item9_1">[19]Composição!$E$1430</definedName>
    <definedName name="item9_2">[19]Composição!$E$1443</definedName>
    <definedName name="item9_3">[19]Composição!$E$1455</definedName>
    <definedName name="item9_4">[19]Composição!$E$1467</definedName>
    <definedName name="item9_5">[19]Composição!$E$1480</definedName>
    <definedName name="item9_6">[19]Composição!$E$1508</definedName>
    <definedName name="item9_7">[19]Composição!$E$1523</definedName>
    <definedName name="item9_8">[19]Composição!$E$1537</definedName>
    <definedName name="item9_9">[19]Composição!$E$1550</definedName>
    <definedName name="itm10.2">#REF!</definedName>
    <definedName name="J.2">[1]MEMÓRIA!$K$353</definedName>
    <definedName name="J.3">[1]MEMÓRIA!$K$354</definedName>
    <definedName name="J.4">[1]MEMÓRIA!$K$355</definedName>
    <definedName name="J.5">[1]MEMÓRIA!$K$357</definedName>
    <definedName name="JANEIRO">NA()</definedName>
    <definedName name="Jd">#REF!</definedName>
    <definedName name="Jm">#REF!</definedName>
    <definedName name="juin">NA()</definedName>
    <definedName name="JULHO">NA()</definedName>
    <definedName name="JUNHO">NA()</definedName>
    <definedName name="k">#REF!</definedName>
    <definedName name="km">#REF!</definedName>
    <definedName name="KM.406.407">#REF!</definedName>
    <definedName name="kwh">#REF!</definedName>
    <definedName name="L.2">[1]MEMÓRIA!$K$430</definedName>
    <definedName name="L.4">[1]MEMÓRIA!$K$432</definedName>
    <definedName name="L.5">[1]MEMÓRIA!$K$434</definedName>
    <definedName name="LAG">#REF!</definedName>
    <definedName name="LARANJEIRAS">'[21]CUSTO LARANJEIRAS'!$A$3:$N$5</definedName>
    <definedName name="Largura">#REF!</definedName>
    <definedName name="LILASDRENA">#REF!</definedName>
    <definedName name="LRANJA">'[22]CUSTO ZONA SUL'!$A$3:$N$21</definedName>
    <definedName name="LS">#REF!</definedName>
    <definedName name="Lucro">#REF!</definedName>
    <definedName name="m">#REF!</definedName>
    <definedName name="MAAUQ">#REF!</definedName>
    <definedName name="Macro1">#REF!</definedName>
    <definedName name="Macro2">#REF!</definedName>
    <definedName name="mai">NA()</definedName>
    <definedName name="MAIO">NA()</definedName>
    <definedName name="Mapa">#REF!</definedName>
    <definedName name="MARCAESPECIAL">NA()</definedName>
    <definedName name="MARCO">NA()</definedName>
    <definedName name="Massa_única">#REF!</definedName>
    <definedName name="materiais">#REF!</definedName>
    <definedName name="material">#REF!</definedName>
    <definedName name="Matriz_" localSheetId="0">#REF!</definedName>
    <definedName name="Matriz_">#REF!</definedName>
    <definedName name="MC_COMISSÃO">NA()</definedName>
    <definedName name="MC_Desconto">NA()</definedName>
    <definedName name="MC_Desconto_META">NA()</definedName>
    <definedName name="MC_FatorFrete">NA()</definedName>
    <definedName name="MC_FatorImpostos">NA()</definedName>
    <definedName name="MC_GPeças">NA()</definedName>
    <definedName name="MC_IPI">NA()</definedName>
    <definedName name="MC_PesoUnitarioFinal">NA()</definedName>
    <definedName name="MC_PorcentCustoFinanceiro">NA()</definedName>
    <definedName name="MC_Preço_META">NA()</definedName>
    <definedName name="MC_PRU">NA()</definedName>
    <definedName name="MC_RBC_META">NA()</definedName>
    <definedName name="MC_TipoPeçaFrete">NA()</definedName>
    <definedName name="MC_VNDcDesconto">NA()</definedName>
    <definedName name="MC_VNDCheio">NA()</definedName>
    <definedName name="MED">#REF!</definedName>
    <definedName name="Medição">#REF!</definedName>
    <definedName name="medida">NA()</definedName>
    <definedName name="memo">#REF!</definedName>
    <definedName name="memoria">'[23]MC REDE SETOR 9'!$A$9:$H$222</definedName>
    <definedName name="MEMORIA2">#REF!</definedName>
    <definedName name="MENSAGEM">NA()</definedName>
    <definedName name="Metragem">NA()</definedName>
    <definedName name="MetragemTFL">NA()</definedName>
    <definedName name="MetragemTFLarred">NA()</definedName>
    <definedName name="MetragemTFLarredprel">NA()</definedName>
    <definedName name="mktvalv">NA()</definedName>
    <definedName name="mmmmmmmm">#REF!</definedName>
    <definedName name="módulo1.Extenso">[12]!módulo1.Extenso</definedName>
    <definedName name="MOIS">NA()</definedName>
    <definedName name="n">#REF!</definedName>
    <definedName name="N.">#REF!</definedName>
    <definedName name="N.2">[1]MEMÓRIA!$K$507</definedName>
    <definedName name="N.4">[1]MEMÓRIA!$K$509</definedName>
    <definedName name="N.5">[1]MEMÓRIA!$K$511</definedName>
    <definedName name="N0p">#REF!</definedName>
    <definedName name="NARCISO">#REF!</definedName>
    <definedName name="NCOD">#REF!</definedName>
    <definedName name="no_mois_liste">NA()</definedName>
    <definedName name="no_référence">NA()</definedName>
    <definedName name="no_référence_liste">NA()</definedName>
    <definedName name="no_société">NA()</definedName>
    <definedName name="nome">NA()</definedName>
    <definedName name="NOME1">#REF!</definedName>
    <definedName name="NOp">#REF!</definedName>
    <definedName name="NOVEMBRO">NA()</definedName>
    <definedName name="nproposta">NA()</definedName>
    <definedName name="NQUANT">#REF!</definedName>
    <definedName name="NTEI">'[4]PRO-08'!#REF!</definedName>
    <definedName name="NTEXTO">#REF!</definedName>
    <definedName name="ntotal">#REF!</definedName>
    <definedName name="Numeros">NA()</definedName>
    <definedName name="o">#REF!</definedName>
    <definedName name="obra">NA()</definedName>
    <definedName name="OPA">'[4]PRO-08'!#REF!</definedName>
    <definedName name="OPCAO">NA()</definedName>
    <definedName name="Opçãoespecial">NA()</definedName>
    <definedName name="ORÇ">NA()</definedName>
    <definedName name="OUTUBRO">NA()</definedName>
    <definedName name="p">NA()</definedName>
    <definedName name="P.2">[1]MEMÓRIA!$K$584</definedName>
    <definedName name="P.4">[1]MEMÓRIA!$K$586</definedName>
    <definedName name="P.5">[1]MEMÓRIA!$K$588</definedName>
    <definedName name="P03X">NA()</definedName>
    <definedName name="parametros">#REF!</definedName>
    <definedName name="Paredes">#REF!</definedName>
    <definedName name="PART.PLAN">#REF!</definedName>
    <definedName name="PART_PLAN">NA()</definedName>
    <definedName name="partbudget99">NA()</definedName>
    <definedName name="PassaExtenso">[24]!PassaExtenso</definedName>
    <definedName name="pesoespecial">NA()</definedName>
    <definedName name="pesounitario">NA()</definedName>
    <definedName name="pesounitario2">NA()</definedName>
    <definedName name="PesoUnitarioFinal">NA()</definedName>
    <definedName name="pesquisa">#REF!</definedName>
    <definedName name="PFT">#REF!</definedName>
    <definedName name="PL">#REF!</definedName>
    <definedName name="PLAN">NA()</definedName>
    <definedName name="PorcentCustoFinanceiro">NA()</definedName>
    <definedName name="Prazo">NA()</definedName>
    <definedName name="PREÇO">#REF!</definedName>
    <definedName name="Preço_META">NA()</definedName>
    <definedName name="Preço_Unitário_com_impostos">NA()</definedName>
    <definedName name="PreçoFinal">NA()</definedName>
    <definedName name="preçofinalcl">NA()</definedName>
    <definedName name="preçofinalpb">NA()</definedName>
    <definedName name="PreçoPrel">NA()</definedName>
    <definedName name="precotabelabdi">NA()</definedName>
    <definedName name="PreçoUnitário">NA()</definedName>
    <definedName name="premier_mois">NA()</definedName>
    <definedName name="première_référence">NA()</definedName>
    <definedName name="PRINT_AREA">NA()</definedName>
    <definedName name="PRINT_AREA_MI">#REF!</definedName>
    <definedName name="PRINT_AREA_MI_4">#REF!</definedName>
    <definedName name="PRINT_AREA_MI_5">#REF!</definedName>
    <definedName name="PRINT_AREA_MI_6">#REF!</definedName>
    <definedName name="PRINT_TITLES">NA()</definedName>
    <definedName name="PRINT_TITLES_MI">NA()</definedName>
    <definedName name="Profundidade">#REF!</definedName>
    <definedName name="ProfundidadeCx">#REF!</definedName>
    <definedName name="PRU">NA()</definedName>
    <definedName name="PruEspecial">NA()</definedName>
    <definedName name="PrzO">#REF!</definedName>
    <definedName name="PVC">#REF!</definedName>
    <definedName name="q">#REF!</definedName>
    <definedName name="qq">#REF!</definedName>
    <definedName name="QQ_2">[12]!QQ_2</definedName>
    <definedName name="qqq">#REF!</definedName>
    <definedName name="QT">'[2]CURVA ABC'!$F$9:$F$59</definedName>
    <definedName name="QtdeJuntasParaHastes">NA()</definedName>
    <definedName name="QUADRO_RESUMO_Grupo">NA()</definedName>
    <definedName name="QuadroResumoTotal">"Grupo 326"</definedName>
    <definedName name="QuadroTotaisGamaProduto">"Grupo 350"</definedName>
    <definedName name="Quant">#REF!</definedName>
    <definedName name="QuantidadePeças">NA()</definedName>
    <definedName name="R.2">[1]MEMÓRIA!$K$664</definedName>
    <definedName name="R.4">[1]MEMÓRIA!$K$666</definedName>
    <definedName name="R.5">[1]MEMÓRIA!$K$668</definedName>
    <definedName name="RBC">NA()</definedName>
    <definedName name="RBC_META">NA()</definedName>
    <definedName name="RBV">[25]Teor!$C$3:$C$7</definedName>
    <definedName name="REAIS">NA()</definedName>
    <definedName name="reaisreal">NA()</definedName>
    <definedName name="reaterro">#REF!</definedName>
    <definedName name="REC_BRITA">#REF!</definedName>
    <definedName name="REC_SEM_BRITA">#REF!</definedName>
    <definedName name="recursoshumanos">NA()</definedName>
    <definedName name="REE">#REF!</definedName>
    <definedName name="reec">#REF!</definedName>
    <definedName name="REG">#REF!</definedName>
    <definedName name="REGULA">#REF!</definedName>
    <definedName name="relequip">#REF!</definedName>
    <definedName name="relpeças">#REF!</definedName>
    <definedName name="RESULTADO_CONSOLIDADO">NA()</definedName>
    <definedName name="ResultadoBusca">NA()</definedName>
    <definedName name="ResultadoRegTrib">NA()</definedName>
    <definedName name="ResultadoRegTrib2">NA()</definedName>
    <definedName name="RESUMO">[12]!RESUMO</definedName>
    <definedName name="resumo2">#REF!</definedName>
    <definedName name="RMA">'[4]PRO-08'!#REF!</definedName>
    <definedName name="RP">#REF!</definedName>
    <definedName name="RS">#REF!</definedName>
    <definedName name="RVFM">NA()</definedName>
    <definedName name="S">Plan1</definedName>
    <definedName name="SACO">[26]di4!#REF!</definedName>
    <definedName name="SACO2">[26]di4!#REF!</definedName>
    <definedName name="SACO3">[26]di4!#REF!</definedName>
    <definedName name="SAOPAULO">NA()</definedName>
    <definedName name="sbg">#REF!</definedName>
    <definedName name="SBRP">#REF!</definedName>
    <definedName name="sbsdbsdb">NA()</definedName>
    <definedName name="SBTC">#REF!</definedName>
    <definedName name="sdbbsdb">NA()</definedName>
    <definedName name="sdbsdb">NA()</definedName>
    <definedName name="segurança">NA()</definedName>
    <definedName name="SeleçãoMatEspecial">NA()</definedName>
    <definedName name="SelecionaLinhasOcultas">NA()</definedName>
    <definedName name="selma">#REF!</definedName>
    <definedName name="SemComissão?">NA()</definedName>
    <definedName name="sencount" hidden="1">1</definedName>
    <definedName name="sept">NA()</definedName>
    <definedName name="servauxiliares">NA()</definedName>
    <definedName name="servico">#REF!</definedName>
    <definedName name="SERVIÇO">#REF!</definedName>
    <definedName name="Serviços_Técnicos">NA()</definedName>
    <definedName name="SETEMBRO">NA()</definedName>
    <definedName name="SG_31_01">#REF!</definedName>
    <definedName name="SG_31_02">#REF!</definedName>
    <definedName name="SG_31_03">#REF!</definedName>
    <definedName name="SG_31_04">#REF!</definedName>
    <definedName name="SG_31_05">#REF!</definedName>
    <definedName name="SIF">NA()</definedName>
    <definedName name="siglaespecial">NA()</definedName>
    <definedName name="SIN">#REF!</definedName>
    <definedName name="SSS">#REF!</definedName>
    <definedName name="SUMMERY">#REF!</definedName>
    <definedName name="superintadmlog">NA()</definedName>
    <definedName name="superintlogistica">NA()</definedName>
    <definedName name="superintmkt">NA()</definedName>
    <definedName name="superintorgesist">NA()</definedName>
    <definedName name="superintvendas">NA()</definedName>
    <definedName name="T">#REF!</definedName>
    <definedName name="T.2">[1]MEMÓRIA!$K$741</definedName>
    <definedName name="T.4">[1]MEMÓRIA!$K$743</definedName>
    <definedName name="T.5">[1]MEMÓRIA!$K$745</definedName>
    <definedName name="TABCOMP">#REF!</definedName>
    <definedName name="tabcompesa">'[23]TAB. COMPESA'!$A$6:$H$871</definedName>
    <definedName name="TabCRM">NA()</definedName>
    <definedName name="TABELA">'[27]PLANILHA FONTE'!$B$1:$G$290</definedName>
    <definedName name="tabelaCarga">NA()</definedName>
    <definedName name="TabelaPeçasEspeciais">NA()</definedName>
    <definedName name="TabelaPeçasEspeciais2">NA()</definedName>
    <definedName name="TABINTERFACE">NA()</definedName>
    <definedName name="TABNOVA">'[28]TABELA NOV'!$C$11:$P$905</definedName>
    <definedName name="TabPesoMortoCarga">NA()</definedName>
    <definedName name="tabvalores2009">NA()</definedName>
    <definedName name="tabvcarga">NA()</definedName>
    <definedName name="tabvndnbr">NA()</definedName>
    <definedName name="Tampa">#REF!</definedName>
    <definedName name="TB">#REF!</definedName>
    <definedName name="TBAG">NA()</definedName>
    <definedName name="TBAGUA">NA()</definedName>
    <definedName name="tcom2012">#REF!</definedName>
    <definedName name="tel">NA()</definedName>
    <definedName name="Teor">[25]Teor!$A$3:$A$7</definedName>
    <definedName name="TEST0">NA()</definedName>
    <definedName name="teste">#REF!</definedName>
    <definedName name="teste_4">#REF!</definedName>
    <definedName name="teste_5">#REF!</definedName>
    <definedName name="teste_6">#REF!</definedName>
    <definedName name="teste1">#REF!</definedName>
    <definedName name="teste1_4">#REF!</definedName>
    <definedName name="teste1_5">#REF!</definedName>
    <definedName name="teste1_6">#REF!</definedName>
    <definedName name="teste2">#REF!</definedName>
    <definedName name="teste2_4">#REF!</definedName>
    <definedName name="teste2_5">#REF!</definedName>
    <definedName name="teste2_6">#REF!</definedName>
    <definedName name="teste3">#REF!</definedName>
    <definedName name="teste3_4">#REF!</definedName>
    <definedName name="teste3_5">#REF!</definedName>
    <definedName name="teste3_6">#REF!</definedName>
    <definedName name="TESTHKEY">NA()</definedName>
    <definedName name="TESTKEYS">NA()</definedName>
    <definedName name="TESTVKEY">NA()</definedName>
    <definedName name="TEXTO">#REF!</definedName>
    <definedName name="TipoMaterialEspecial">NA()</definedName>
    <definedName name="TipoPeçaFrete">NA()</definedName>
    <definedName name="TITULO">#REF!</definedName>
    <definedName name="TITULO_4">#REF!</definedName>
    <definedName name="TITULO_5">#REF!</definedName>
    <definedName name="TITULO_6">#REF!</definedName>
    <definedName name="Titulo_de_Impressão" localSheetId="0">#REF!</definedName>
    <definedName name="Titulo_de_Impressão">#REF!</definedName>
    <definedName name="_xlnm.Print_Titles" localSheetId="0">'C - Memória de cálculo'!$1:$8</definedName>
    <definedName name="TotaisGamaProduto">"Grupo 350"</definedName>
    <definedName name="Total">#REF!</definedName>
    <definedName name="total1">#REF!</definedName>
    <definedName name="total2">#REF!</definedName>
    <definedName name="total3">#REF!</definedName>
    <definedName name="total4">#REF!</definedName>
    <definedName name="total5">#REF!</definedName>
    <definedName name="total6">#REF!</definedName>
    <definedName name="totalcomercial">NA()</definedName>
    <definedName name="totaldirindustrial">NA()</definedName>
    <definedName name="totalfinanceiro">NA()</definedName>
    <definedName name="totallogistica">NA()</definedName>
    <definedName name="TotalMemoCalc">NA()</definedName>
    <definedName name="Toto" hidden="1">{#N/A,#N/A,FALSE,"SYSOC";#N/A,#N/A,FALSE,"RESU-GESTION";#N/A,#N/A,FALSE,"EVOL-MNA";#N/A,#N/A,FALSE,"VTAS-ANALI";#N/A,#N/A,FALSE,"ANALI-GSFIJOS";#N/A,#N/A,FALSE,"DETA-RUBROS";#N/A,#N/A,FALSE,"ANALI-CNF";#N/A,#N/A,FALSE,"BILAN";#N/A,#N/A,FALSE,"TAB_FIN";#N/A,#N/A,FALSE,"IND_ECO"}</definedName>
    <definedName name="TPM">#REF!</definedName>
    <definedName name="trafo">#REF!</definedName>
    <definedName name="TSD">#REF!</definedName>
    <definedName name="tssp">#REF!</definedName>
    <definedName name="UN">#REF!</definedName>
    <definedName name="und">#REF!</definedName>
    <definedName name="UNIT">#REF!</definedName>
    <definedName name="Usina">NA()</definedName>
    <definedName name="V.2">[1]MEMÓRIA!$K$818</definedName>
    <definedName name="V.4">[1]MEMÓRIA!$K$820</definedName>
    <definedName name="V.5">[1]MEMÓRIA!$K$822</definedName>
    <definedName name="Validade">NA()</definedName>
    <definedName name="Valor">NA()</definedName>
    <definedName name="ValorBilhões">NA()</definedName>
    <definedName name="ValorCentavos">NA()</definedName>
    <definedName name="ValorCentenas">NA()</definedName>
    <definedName name="ValorMilhares">NA()</definedName>
    <definedName name="ValorMilhões">NA()</definedName>
    <definedName name="VALVEN">#REF!</definedName>
    <definedName name="Vazios">[25]Teor!$B$3:$B$7</definedName>
    <definedName name="verde">#REF!</definedName>
    <definedName name="verdepav">#REF!</definedName>
    <definedName name="VNDcDesconto">NA()</definedName>
    <definedName name="VNDcDescPrel">NA()</definedName>
    <definedName name="VNDCheio">NA()</definedName>
    <definedName name="vndespecial">NA()</definedName>
    <definedName name="VNDFM">NA()</definedName>
    <definedName name="VNDFM1">NA()</definedName>
    <definedName name="VT">"VT+'CURVA ABC'!$H$9:$H$59"</definedName>
    <definedName name="VTCBDI">#REF!</definedName>
    <definedName name="VU">'[2]CURVA ABC'!$G$9:$G$59</definedName>
    <definedName name="VUCBDI">#REF!</definedName>
    <definedName name="vvvv">[18]!INSTRUÇÃO</definedName>
    <definedName name="WEWRWR">[12]!WEWRWR</definedName>
    <definedName name="wrn.SOCIEDAD." hidden="1">{#N/A,#N/A,FALSE,"SYSOC";#N/A,#N/A,FALSE,"RESU-GESTION";#N/A,#N/A,FALSE,"EVOL-MNA";#N/A,#N/A,FALSE,"VTAS-ANALI";#N/A,#N/A,FALSE,"ANALI-GSFIJOS";#N/A,#N/A,FALSE,"DETA-RUBROS";#N/A,#N/A,FALSE,"ANALI-CNF";#N/A,#N/A,FALSE,"BILAN";#N/A,#N/A,FALSE,"TAB_FIN";#N/A,#N/A,FALSE,"IND_ECO"}</definedName>
    <definedName name="www">NA()</definedName>
    <definedName name="x">[25]Equipamentos!#REF!</definedName>
    <definedName name="X.2">[1]MEMÓRIA!$K$895</definedName>
    <definedName name="X.4">[1]MEMÓRIA!$K$897</definedName>
    <definedName name="X.5">[1]MEMÓRIA!$K$899</definedName>
    <definedName name="xczvzxc">NA()</definedName>
    <definedName name="XXX">[12]!XXX</definedName>
    <definedName name="Z.2">[1]MEMÓRIA!$K$975</definedName>
    <definedName name="Z.4">[1]MEMÓRIA!$K$977</definedName>
    <definedName name="Z.5">[1]MEMÓRIA!$K$979</definedName>
    <definedName name="ZONASUL">'[22]CUSTO ZONA SUL'!$A$3:$N$21</definedName>
    <definedName name="zsfdbvzsfdbfzdb">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I290" i="2"/>
  <c r="I289" i="2" s="1"/>
  <c r="H290" i="2"/>
  <c r="I286" i="2"/>
  <c r="I285" i="2" s="1"/>
  <c r="H286" i="2"/>
  <c r="I282" i="2"/>
  <c r="I281" i="2" s="1"/>
  <c r="H282" i="2"/>
  <c r="I278" i="2"/>
  <c r="I277" i="2" s="1"/>
  <c r="H278" i="2"/>
  <c r="I274" i="2"/>
  <c r="H274" i="2"/>
  <c r="I273" i="2"/>
  <c r="I270" i="2"/>
  <c r="H270" i="2"/>
  <c r="I269" i="2"/>
  <c r="I242" i="2"/>
  <c r="D266" i="2" s="1"/>
  <c r="H242" i="2"/>
  <c r="I241" i="2"/>
  <c r="D265" i="2" s="1"/>
  <c r="H241" i="2"/>
  <c r="I240" i="2"/>
  <c r="D264" i="2" s="1"/>
  <c r="H240" i="2"/>
  <c r="I239" i="2"/>
  <c r="D263" i="2" s="1"/>
  <c r="I263" i="2" s="1"/>
  <c r="H239" i="2"/>
  <c r="I238" i="2"/>
  <c r="D262" i="2" s="1"/>
  <c r="H238" i="2"/>
  <c r="I230" i="2"/>
  <c r="I229" i="2" s="1"/>
  <c r="H230" i="2"/>
  <c r="I226" i="2"/>
  <c r="I225" i="2" s="1"/>
  <c r="H226" i="2"/>
  <c r="I222" i="2"/>
  <c r="H222" i="2"/>
  <c r="I221" i="2"/>
  <c r="I218" i="2"/>
  <c r="H218" i="2"/>
  <c r="I217" i="2"/>
  <c r="I214" i="2"/>
  <c r="I213" i="2" s="1"/>
  <c r="H214" i="2"/>
  <c r="I210" i="2"/>
  <c r="I209" i="2" s="1"/>
  <c r="H210" i="2"/>
  <c r="I206" i="2"/>
  <c r="H206" i="2"/>
  <c r="I205" i="2"/>
  <c r="I202" i="2"/>
  <c r="H202" i="2"/>
  <c r="I201" i="2"/>
  <c r="I198" i="2"/>
  <c r="I197" i="2" s="1"/>
  <c r="H198" i="2"/>
  <c r="I194" i="2"/>
  <c r="I193" i="2" s="1"/>
  <c r="H194" i="2"/>
  <c r="I166" i="2"/>
  <c r="D190" i="2" s="1"/>
  <c r="H166" i="2"/>
  <c r="I165" i="2"/>
  <c r="D189" i="2" s="1"/>
  <c r="H165" i="2"/>
  <c r="I164" i="2"/>
  <c r="D188" i="2" s="1"/>
  <c r="H164" i="2"/>
  <c r="I163" i="2"/>
  <c r="D171" i="2" s="1"/>
  <c r="I171" i="2" s="1"/>
  <c r="H163" i="2"/>
  <c r="I162" i="2"/>
  <c r="D186" i="2" s="1"/>
  <c r="H162" i="2"/>
  <c r="I158" i="2"/>
  <c r="I157" i="2" s="1"/>
  <c r="H158" i="2"/>
  <c r="I150" i="2"/>
  <c r="I149" i="2" s="1"/>
  <c r="H150" i="2"/>
  <c r="I146" i="2"/>
  <c r="I145" i="2" s="1"/>
  <c r="H146" i="2"/>
  <c r="I142" i="2"/>
  <c r="H142" i="2"/>
  <c r="I141" i="2"/>
  <c r="I138" i="2"/>
  <c r="H138" i="2"/>
  <c r="I137" i="2"/>
  <c r="I134" i="2"/>
  <c r="I133" i="2" s="1"/>
  <c r="H134" i="2"/>
  <c r="D129" i="2"/>
  <c r="H129" i="2" s="1"/>
  <c r="D121" i="2"/>
  <c r="I121" i="2" s="1"/>
  <c r="D113" i="2"/>
  <c r="H113" i="2" s="1"/>
  <c r="I106" i="2"/>
  <c r="D130" i="2" s="1"/>
  <c r="H106" i="2"/>
  <c r="I105" i="2"/>
  <c r="H105" i="2"/>
  <c r="I104" i="2"/>
  <c r="D128" i="2" s="1"/>
  <c r="H104" i="2"/>
  <c r="I103" i="2"/>
  <c r="D127" i="2" s="1"/>
  <c r="H103" i="2"/>
  <c r="I102" i="2"/>
  <c r="D126" i="2" s="1"/>
  <c r="H102" i="2"/>
  <c r="I38" i="2"/>
  <c r="I37" i="2" s="1"/>
  <c r="H38" i="2"/>
  <c r="H98" i="2"/>
  <c r="I98" i="2"/>
  <c r="I90" i="2"/>
  <c r="H90" i="2"/>
  <c r="I86" i="2"/>
  <c r="H86" i="2"/>
  <c r="I82" i="2"/>
  <c r="H82" i="2"/>
  <c r="I78" i="2"/>
  <c r="H78" i="2"/>
  <c r="I74" i="2"/>
  <c r="H74" i="2"/>
  <c r="D70" i="2"/>
  <c r="D69" i="2"/>
  <c r="D68" i="2"/>
  <c r="D67" i="2"/>
  <c r="D66" i="2"/>
  <c r="D62" i="2"/>
  <c r="D61" i="2"/>
  <c r="D60" i="2"/>
  <c r="D59" i="2"/>
  <c r="D58" i="2"/>
  <c r="D54" i="2"/>
  <c r="D53" i="2"/>
  <c r="D52" i="2"/>
  <c r="D51" i="2"/>
  <c r="D50" i="2"/>
  <c r="I46" i="2"/>
  <c r="H46" i="2"/>
  <c r="I45" i="2"/>
  <c r="H45" i="2"/>
  <c r="H44" i="2"/>
  <c r="I44" i="2"/>
  <c r="H43" i="2"/>
  <c r="I43" i="2"/>
  <c r="H42" i="2"/>
  <c r="I42" i="2"/>
  <c r="D249" i="2" l="1"/>
  <c r="D255" i="2"/>
  <c r="I255" i="2" s="1"/>
  <c r="D247" i="2"/>
  <c r="I247" i="2" s="1"/>
  <c r="I265" i="2"/>
  <c r="H265" i="2"/>
  <c r="H262" i="2"/>
  <c r="I262" i="2"/>
  <c r="I264" i="2"/>
  <c r="H264" i="2"/>
  <c r="H266" i="2"/>
  <c r="I266" i="2"/>
  <c r="D248" i="2"/>
  <c r="D256" i="2"/>
  <c r="I237" i="2"/>
  <c r="D246" i="2"/>
  <c r="D250" i="2"/>
  <c r="D254" i="2"/>
  <c r="D258" i="2"/>
  <c r="H263" i="2"/>
  <c r="D257" i="2"/>
  <c r="D179" i="2"/>
  <c r="I179" i="2" s="1"/>
  <c r="D187" i="2"/>
  <c r="I187" i="2" s="1"/>
  <c r="H189" i="2"/>
  <c r="I189" i="2"/>
  <c r="I186" i="2"/>
  <c r="H186" i="2"/>
  <c r="I188" i="2"/>
  <c r="H188" i="2"/>
  <c r="I190" i="2"/>
  <c r="H190" i="2"/>
  <c r="I161" i="2"/>
  <c r="D170" i="2"/>
  <c r="H171" i="2"/>
  <c r="D174" i="2"/>
  <c r="D178" i="2"/>
  <c r="D182" i="2"/>
  <c r="H187" i="2"/>
  <c r="D173" i="2"/>
  <c r="D181" i="2"/>
  <c r="D172" i="2"/>
  <c r="D180" i="2"/>
  <c r="I126" i="2"/>
  <c r="H126" i="2"/>
  <c r="I128" i="2"/>
  <c r="H128" i="2"/>
  <c r="I130" i="2"/>
  <c r="H130" i="2"/>
  <c r="H127" i="2"/>
  <c r="I127" i="2"/>
  <c r="D112" i="2"/>
  <c r="H121" i="2"/>
  <c r="D111" i="2"/>
  <c r="I113" i="2"/>
  <c r="D119" i="2"/>
  <c r="I129" i="2"/>
  <c r="D120" i="2"/>
  <c r="I101" i="2"/>
  <c r="D110" i="2"/>
  <c r="D114" i="2"/>
  <c r="D118" i="2"/>
  <c r="D122" i="2"/>
  <c r="I234" i="2"/>
  <c r="H234" i="2"/>
  <c r="I233" i="2"/>
  <c r="I154" i="2"/>
  <c r="H154" i="2"/>
  <c r="I153" i="2"/>
  <c r="I97" i="2"/>
  <c r="I94" i="2"/>
  <c r="I93" i="2" s="1"/>
  <c r="H94" i="2"/>
  <c r="I89" i="2"/>
  <c r="I85" i="2"/>
  <c r="I81" i="2"/>
  <c r="I77" i="2"/>
  <c r="I73" i="2"/>
  <c r="I70" i="2"/>
  <c r="H70" i="2"/>
  <c r="I69" i="2"/>
  <c r="H69" i="2"/>
  <c r="I68" i="2"/>
  <c r="I65" i="2" s="1"/>
  <c r="H68" i="2"/>
  <c r="I67" i="2"/>
  <c r="H67" i="2"/>
  <c r="I66" i="2"/>
  <c r="H66" i="2"/>
  <c r="I62" i="2"/>
  <c r="H62" i="2"/>
  <c r="I61" i="2"/>
  <c r="H61" i="2"/>
  <c r="I60" i="2"/>
  <c r="H60" i="2"/>
  <c r="I59" i="2"/>
  <c r="H59" i="2"/>
  <c r="I58" i="2"/>
  <c r="H58" i="2"/>
  <c r="I54" i="2"/>
  <c r="H54" i="2"/>
  <c r="I53" i="2"/>
  <c r="H53" i="2"/>
  <c r="I52" i="2"/>
  <c r="H52" i="2"/>
  <c r="I51" i="2"/>
  <c r="H51" i="2"/>
  <c r="I50" i="2"/>
  <c r="H50" i="2"/>
  <c r="I41" i="2"/>
  <c r="I34" i="2"/>
  <c r="I33" i="2" s="1"/>
  <c r="H34" i="2"/>
  <c r="I30" i="2"/>
  <c r="I29" i="2" s="1"/>
  <c r="H30" i="2"/>
  <c r="I26" i="2"/>
  <c r="H26" i="2"/>
  <c r="I25" i="2"/>
  <c r="H22" i="2"/>
  <c r="I19" i="2"/>
  <c r="I16" i="2"/>
  <c r="I15" i="2" s="1"/>
  <c r="H16" i="2"/>
  <c r="I12" i="2"/>
  <c r="I10" i="2" s="1"/>
  <c r="H12" i="2"/>
  <c r="H249" i="2" l="1"/>
  <c r="I249" i="2"/>
  <c r="H247" i="2"/>
  <c r="H255" i="2"/>
  <c r="H250" i="2"/>
  <c r="I250" i="2"/>
  <c r="I256" i="2"/>
  <c r="H256" i="2"/>
  <c r="H258" i="2"/>
  <c r="I258" i="2"/>
  <c r="H248" i="2"/>
  <c r="I248" i="2"/>
  <c r="H246" i="2"/>
  <c r="I246" i="2"/>
  <c r="I245" i="2" s="1"/>
  <c r="I261" i="2"/>
  <c r="I257" i="2"/>
  <c r="H257" i="2"/>
  <c r="H254" i="2"/>
  <c r="I254" i="2"/>
  <c r="H179" i="2"/>
  <c r="H181" i="2"/>
  <c r="I181" i="2"/>
  <c r="I170" i="2"/>
  <c r="H170" i="2"/>
  <c r="H173" i="2"/>
  <c r="I173" i="2"/>
  <c r="I178" i="2"/>
  <c r="H178" i="2"/>
  <c r="I180" i="2"/>
  <c r="H180" i="2"/>
  <c r="I174" i="2"/>
  <c r="H174" i="2"/>
  <c r="I172" i="2"/>
  <c r="H172" i="2"/>
  <c r="I182" i="2"/>
  <c r="H182" i="2"/>
  <c r="I185" i="2"/>
  <c r="I122" i="2"/>
  <c r="H122" i="2"/>
  <c r="I118" i="2"/>
  <c r="I117" i="2" s="1"/>
  <c r="H118" i="2"/>
  <c r="I120" i="2"/>
  <c r="H120" i="2"/>
  <c r="H111" i="2"/>
  <c r="I111" i="2"/>
  <c r="H114" i="2"/>
  <c r="I114" i="2"/>
  <c r="I110" i="2"/>
  <c r="H110" i="2"/>
  <c r="H119" i="2"/>
  <c r="I119" i="2"/>
  <c r="I112" i="2"/>
  <c r="H112" i="2"/>
  <c r="I125" i="2"/>
  <c r="I57" i="2"/>
  <c r="I49" i="2"/>
  <c r="I253" i="2" l="1"/>
  <c r="I177" i="2"/>
  <c r="I169" i="2"/>
  <c r="I109" i="2"/>
</calcChain>
</file>

<file path=xl/sharedStrings.xml><?xml version="1.0" encoding="utf-8"?>
<sst xmlns="http://schemas.openxmlformats.org/spreadsheetml/2006/main" count="685" uniqueCount="118">
  <si>
    <t>MEMÓRIA DE CÁLCULO</t>
  </si>
  <si>
    <t>OBJETO: SAA Exemplo</t>
  </si>
  <si>
    <t>LOCALIDADE: Exemplo/PE</t>
  </si>
  <si>
    <t>Item</t>
  </si>
  <si>
    <t>Descrição</t>
  </si>
  <si>
    <t>Unidade</t>
  </si>
  <si>
    <t>Comp. (m)</t>
  </si>
  <si>
    <t>Largura (m)</t>
  </si>
  <si>
    <t>Memória</t>
  </si>
  <si>
    <t>1.2</t>
  </si>
  <si>
    <t>EXECUÇÃO DE ALMOXARIFADO EM CANTEIRO DE OBRA EM CHAPA DE MADEIRA COMPENSADA, INCLUSO PRATELEIRAS. AF_02/2016</t>
  </si>
  <si>
    <t>m²</t>
  </si>
  <si>
    <t>Observações</t>
  </si>
  <si>
    <t>Ver planta em anexo X</t>
  </si>
  <si>
    <t>1.3</t>
  </si>
  <si>
    <t>EXECUÇÃO DE ESCRITÓRIO EM CANTEIRO DE OBRA EM CHAPA DE MADEIRA COMPENSADA, NÃO INCLUSO MOBILIÁRIO E EQUIPAMENTOS. AF_02/2016</t>
  </si>
  <si>
    <t>1.4</t>
  </si>
  <si>
    <t>Cerca com nove fios de arame farpado e moirões de concreto armado a cada dois metros com altura útil de 2,40 m; construção.</t>
  </si>
  <si>
    <t>m</t>
  </si>
  <si>
    <t>1.5</t>
  </si>
  <si>
    <t>Portão tubular, conforme padrão Compesa, em ferro galvanizado de 1 1/2", com contraventamento em tubo de ferro galvanizado de 1" e com tela aramada # 1" com fio nº 10, inclusive dobradiças, batedor, fecho, pintura e assentamento em estrutura de concreto.</t>
  </si>
  <si>
    <t>1.6</t>
  </si>
  <si>
    <t>FORNECIMENTO E FIXAÇÃO DE PLACA DA OBRA EM CHAPA GALVANIZADA Nº 16, CONFORME PADRÃO FORNECIDO PELA COMPESA.</t>
  </si>
  <si>
    <t>Volume (m3)</t>
  </si>
  <si>
    <t>DMT (Km)</t>
  </si>
  <si>
    <t>3.1.7</t>
  </si>
  <si>
    <t>Momento de Transporte, por volume, em material de 1, 2ª ou 3ª categoria, com caminhão basculante, em estrada pavimentada</t>
  </si>
  <si>
    <t>m³xkm</t>
  </si>
  <si>
    <t>3.2.1</t>
  </si>
  <si>
    <t>Lastro de piso com 5 cm de espessura em concreto no traço 1:4:8; construção.</t>
  </si>
  <si>
    <t>Taxa (m³/m³)</t>
  </si>
  <si>
    <t>3.2.2</t>
  </si>
  <si>
    <t>Concreto simples FCK = 25 MPa, dosado conforme a condição "A" da norma NBR 12655 e com consumo mínimo de cimento 400 kg/m³, para lançamento convencional; preparo.</t>
  </si>
  <si>
    <t>m³</t>
  </si>
  <si>
    <t>Fundações</t>
  </si>
  <si>
    <t>vigas</t>
  </si>
  <si>
    <t>Pilares</t>
  </si>
  <si>
    <t>Lajes</t>
  </si>
  <si>
    <t>Qualquer estrutura</t>
  </si>
  <si>
    <t>Taxa (m²/m³)</t>
  </si>
  <si>
    <t>3.2.3</t>
  </si>
  <si>
    <t>Formas de tábua de madeira de construção.</t>
  </si>
  <si>
    <t>3.2.4</t>
  </si>
  <si>
    <t>Lançamento e aplicação de concreto nas formas.</t>
  </si>
  <si>
    <t>Taxa (Kg/m³)</t>
  </si>
  <si>
    <t>3.2.5</t>
  </si>
  <si>
    <t>Ferro: corte, dobragem e colocação ( bit.média ) CA-50/60.</t>
  </si>
  <si>
    <t>Kg</t>
  </si>
  <si>
    <t>Extensão (m)</t>
  </si>
  <si>
    <t>4.1.3</t>
  </si>
  <si>
    <t>PLACA DE SINALIZAÇÃO E ADVERTÊNCIA EM CHAPA DE AÇO GALVANIZADA Nº 16 DE ACORDO COM PADRÃO COMPESA  / NTC-108 (FORNECIMENTO E FIXAÇÃO)</t>
  </si>
  <si>
    <t>Und</t>
  </si>
  <si>
    <t>SPrevisto sinalização em toda extensão da intervenção: (1und/100m). Arredondar para o inteiro superior imediato.</t>
  </si>
  <si>
    <t>4.1.4</t>
  </si>
  <si>
    <t>SINALIZAÇÃO ABERTA SEM ILUMINAÇÃO, COM CAVALETES EM POLIETILENO SEMIFLEXIVEL E DESMONTÁVEL, PREENCHIDO COM AREIA E ADESIVADO COM FITA REFLETIVA, CONFORME PADRÃO COMPESA (NTC-108)</t>
  </si>
  <si>
    <t>Sinalização prevista para fechamento parcial ou total da via ao longo da intervenção. (4und/100m)</t>
  </si>
  <si>
    <t>4.1.5</t>
  </si>
  <si>
    <t>TELA TAPUME, COR LARANJA, COM SUPORTE A CADA 2M, DE ACORDO COM PADRÃO COMPESA / NTC - 108 (FORNECIMENTO E INSTALAÇÃO)</t>
  </si>
  <si>
    <t>M</t>
  </si>
  <si>
    <t>Previsto sinalização em toda extensão da intervenção</t>
  </si>
  <si>
    <t>4.1.6</t>
  </si>
  <si>
    <t>CILINDRO CANALIZADOR DE TRÁFEGO, PADRÃO COMPESA / NTC - 108</t>
  </si>
  <si>
    <t>UN</t>
  </si>
  <si>
    <t>Sinalização prevista para serviços de baixa complexidade e curta duração ocorridos ao longo da extensão da intervenção: (4und /100m)</t>
  </si>
  <si>
    <t>4.1.7</t>
  </si>
  <si>
    <t>SINALIZADOR ELETRÔNICO, PADRÃO COMPESA / NTC - 108</t>
  </si>
  <si>
    <t>Sinalização prevista para serviços realizados em período  noturno ao longo da intervenção. (1und/5m)</t>
  </si>
  <si>
    <t>5.1.7</t>
  </si>
  <si>
    <t>5.2.1</t>
  </si>
  <si>
    <t>5.2.2</t>
  </si>
  <si>
    <t>5.2.3</t>
  </si>
  <si>
    <t>5.2.4</t>
  </si>
  <si>
    <t>5.2.5</t>
  </si>
  <si>
    <t>6.1.3</t>
  </si>
  <si>
    <t>6.1.4</t>
  </si>
  <si>
    <t>6.1.5</t>
  </si>
  <si>
    <t>6.1.6</t>
  </si>
  <si>
    <t>6.1.7</t>
  </si>
  <si>
    <t>7.1.7</t>
  </si>
  <si>
    <t>7.2.1</t>
  </si>
  <si>
    <t>7.2.2</t>
  </si>
  <si>
    <t>7.2.3</t>
  </si>
  <si>
    <t>7.2.4</t>
  </si>
  <si>
    <t>7.2.5</t>
  </si>
  <si>
    <t>8.1.3</t>
  </si>
  <si>
    <t>8.1.4</t>
  </si>
  <si>
    <t>8.1.5</t>
  </si>
  <si>
    <t>8.1.6</t>
  </si>
  <si>
    <t>8.1.7</t>
  </si>
  <si>
    <t>9.1.3</t>
  </si>
  <si>
    <t>9.1.4</t>
  </si>
  <si>
    <t>9.1.5</t>
  </si>
  <si>
    <t>9.1.6</t>
  </si>
  <si>
    <t>9.1.7</t>
  </si>
  <si>
    <t>10.1.7</t>
  </si>
  <si>
    <t>10.2.2</t>
  </si>
  <si>
    <t>10.2.3</t>
  </si>
  <si>
    <t>10.2.4</t>
  </si>
  <si>
    <t>10.2.5</t>
  </si>
  <si>
    <t>11.1.2</t>
  </si>
  <si>
    <t>11.1.3</t>
  </si>
  <si>
    <t>Sinalização prevista para fechamento parcial ou total da via ao longo da intervenção. (4und/100m). Arredondar para o primeiro inteiro superior.</t>
  </si>
  <si>
    <t>11.1.4</t>
  </si>
  <si>
    <t>11.1.5</t>
  </si>
  <si>
    <t>11.1.6</t>
  </si>
  <si>
    <t>11.6.2.1</t>
  </si>
  <si>
    <t>Quant</t>
  </si>
  <si>
    <t>Compr (m)</t>
  </si>
  <si>
    <t>Larg (m)</t>
  </si>
  <si>
    <t>Alt (m)</t>
  </si>
  <si>
    <t>Taxa (m/Und)</t>
  </si>
  <si>
    <t>Previsto sinalização em toda extensão da intervenção: (1und/100m). Arredondar para o inteiro superior imediato.</t>
  </si>
  <si>
    <t>Quant (Und)</t>
  </si>
  <si>
    <t>Taxa (m/m)</t>
  </si>
  <si>
    <t>Total</t>
  </si>
  <si>
    <t>Comprimento (m)</t>
  </si>
  <si>
    <t>Ver planta em anexo Y</t>
  </si>
  <si>
    <t>Ver planta em anexo 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</si>
</sst>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6" formatCode="0.00000"/>
  </numFmts>
  <fonts count="6" x14ac:knownFonts="1">
    <font>
      <sz val="11"/>
      <color theme="1"/>
      <name val="Calibri"/>
      <family val="2"/>
      <scheme val="minor"/>
    </font>
    <font>
      <b/>
      <sz val="11"/>
      <color theme="1"/>
      <name val="Calibri"/>
      <family val="2"/>
      <scheme val="minor"/>
    </font>
    <font>
      <sz val="12"/>
      <name val="Times New Roman"/>
      <family val="1"/>
    </font>
    <font>
      <b/>
      <sz val="15"/>
      <name val="Times New Roman"/>
      <family val="1"/>
    </font>
    <font>
      <sz val="12"/>
      <name val="Times New Roman"/>
      <family val="1"/>
    </font>
    <font>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43" fontId="5" fillId="0" borderId="0" applyFont="0" applyFill="0" applyBorder="0" applyAlignment="0" applyProtection="0"/>
  </cellStyleXfs>
  <cellXfs count="45">
    <xf numFmtId="0" fontId="0" fillId="0" borderId="0" xfId="0"/>
    <xf numFmtId="0" fontId="2" fillId="0" borderId="0" xfId="1"/>
    <xf numFmtId="0" fontId="4" fillId="0" borderId="4" xfId="1" applyFont="1" applyBorder="1"/>
    <xf numFmtId="0" fontId="2" fillId="0" borderId="0" xfId="1" applyBorder="1" applyAlignment="1">
      <alignment horizontal="center"/>
    </xf>
    <xf numFmtId="0" fontId="4" fillId="0" borderId="0" xfId="1" applyFont="1" applyBorder="1"/>
    <xf numFmtId="0" fontId="2" fillId="0" borderId="1" xfId="1" applyBorder="1" applyAlignment="1">
      <alignment horizontal="center" vertical="center"/>
    </xf>
    <xf numFmtId="0" fontId="2" fillId="0" borderId="1" xfId="1" applyBorder="1" applyAlignment="1">
      <alignment vertical="center"/>
    </xf>
    <xf numFmtId="0" fontId="2" fillId="0" borderId="1" xfId="1" applyBorder="1" applyAlignment="1">
      <alignment horizontal="center" vertical="center" wrapText="1"/>
    </xf>
    <xf numFmtId="0" fontId="1" fillId="0" borderId="1" xfId="1" applyFont="1" applyBorder="1" applyAlignment="1">
      <alignment horizontal="center" vertical="center"/>
    </xf>
    <xf numFmtId="0" fontId="1" fillId="0" borderId="1" xfId="1" applyFont="1" applyBorder="1" applyAlignment="1">
      <alignment vertical="center" wrapText="1"/>
    </xf>
    <xf numFmtId="0" fontId="2" fillId="0" borderId="1" xfId="1" applyBorder="1"/>
    <xf numFmtId="0" fontId="2" fillId="0" borderId="1" xfId="1" applyBorder="1" applyAlignment="1">
      <alignment horizontal="center"/>
    </xf>
    <xf numFmtId="0" fontId="4" fillId="0" borderId="1" xfId="1" applyFont="1" applyBorder="1"/>
    <xf numFmtId="0" fontId="2" fillId="0" borderId="5" xfId="1" applyBorder="1" applyAlignment="1">
      <alignment horizontal="center"/>
    </xf>
    <xf numFmtId="0" fontId="2" fillId="0" borderId="5" xfId="1" applyBorder="1"/>
    <xf numFmtId="0" fontId="2" fillId="0" borderId="5" xfId="1" applyBorder="1" applyAlignment="1">
      <alignment horizontal="center" vertical="center"/>
    </xf>
    <xf numFmtId="2" fontId="2" fillId="0" borderId="5" xfId="1" applyNumberFormat="1" applyBorder="1" applyAlignment="1">
      <alignment horizontal="center" vertical="center"/>
    </xf>
    <xf numFmtId="2" fontId="2" fillId="0" borderId="5" xfId="1" applyNumberFormat="1" applyBorder="1" applyAlignment="1">
      <alignment horizontal="center"/>
    </xf>
    <xf numFmtId="0" fontId="2" fillId="0" borderId="0" xfId="1" applyBorder="1"/>
    <xf numFmtId="0" fontId="4" fillId="0" borderId="1" xfId="1" applyFont="1" applyBorder="1" applyAlignment="1">
      <alignment wrapText="1"/>
    </xf>
    <xf numFmtId="0" fontId="4" fillId="0" borderId="1" xfId="1" applyFont="1" applyBorder="1" applyAlignment="1">
      <alignment vertical="center" wrapText="1"/>
    </xf>
    <xf numFmtId="0" fontId="2" fillId="0" borderId="0" xfId="1" applyAlignment="1">
      <alignment horizontal="center"/>
    </xf>
    <xf numFmtId="17" fontId="2" fillId="0" borderId="4" xfId="1" applyNumberFormat="1" applyBorder="1"/>
    <xf numFmtId="0" fontId="2" fillId="0" borderId="7" xfId="1" applyBorder="1" applyAlignment="1">
      <alignment horizontal="center"/>
    </xf>
    <xf numFmtId="17" fontId="2" fillId="0" borderId="8" xfId="1" applyNumberFormat="1" applyBorder="1"/>
    <xf numFmtId="0" fontId="2" fillId="0" borderId="9" xfId="1" applyBorder="1" applyAlignment="1">
      <alignment horizontal="center"/>
    </xf>
    <xf numFmtId="0" fontId="2" fillId="0" borderId="1" xfId="1" applyBorder="1" applyAlignment="1">
      <alignment horizontal="center"/>
    </xf>
    <xf numFmtId="0" fontId="3" fillId="0" borderId="1" xfId="1" applyFont="1" applyBorder="1" applyAlignment="1">
      <alignment horizontal="center" vertical="center"/>
    </xf>
    <xf numFmtId="0" fontId="4" fillId="0" borderId="1" xfId="1" applyFont="1" applyBorder="1" applyAlignment="1">
      <alignment vertical="center" wrapText="1"/>
    </xf>
    <xf numFmtId="0" fontId="2" fillId="0" borderId="6" xfId="1" applyBorder="1" applyAlignment="1">
      <alignment horizontal="center"/>
    </xf>
    <xf numFmtId="0" fontId="2" fillId="0" borderId="2" xfId="1" applyBorder="1" applyAlignment="1">
      <alignment horizontal="center"/>
    </xf>
    <xf numFmtId="0" fontId="2" fillId="0" borderId="3" xfId="1" applyBorder="1" applyAlignment="1">
      <alignment horizontal="center"/>
    </xf>
    <xf numFmtId="166" fontId="2" fillId="0" borderId="0" xfId="1" applyNumberFormat="1"/>
    <xf numFmtId="0" fontId="2" fillId="0" borderId="1" xfId="1" applyFont="1" applyBorder="1" applyAlignment="1">
      <alignment wrapText="1"/>
    </xf>
    <xf numFmtId="43" fontId="2" fillId="0" borderId="1" xfId="2" applyFont="1" applyBorder="1" applyAlignment="1">
      <alignment horizontal="center" vertical="center"/>
    </xf>
    <xf numFmtId="0" fontId="2" fillId="0" borderId="1" xfId="1" applyFont="1" applyBorder="1"/>
    <xf numFmtId="43" fontId="2" fillId="0" borderId="1" xfId="2" applyFont="1" applyBorder="1" applyAlignment="1">
      <alignment horizontal="center" vertical="center" wrapText="1"/>
    </xf>
    <xf numFmtId="43" fontId="4" fillId="0" borderId="1" xfId="2" applyFont="1" applyBorder="1" applyAlignment="1">
      <alignment horizontal="center" vertical="center" wrapText="1"/>
    </xf>
    <xf numFmtId="43" fontId="2" fillId="0" borderId="1" xfId="2" applyFont="1" applyBorder="1"/>
    <xf numFmtId="43" fontId="1" fillId="0" borderId="1" xfId="2" applyFont="1" applyBorder="1" applyAlignment="1">
      <alignment horizontal="center" vertical="center"/>
    </xf>
    <xf numFmtId="43" fontId="2" fillId="0" borderId="1" xfId="2" applyFont="1" applyBorder="1" applyAlignment="1">
      <alignment horizontal="center"/>
    </xf>
    <xf numFmtId="43" fontId="2" fillId="0" borderId="5" xfId="2" applyFont="1" applyBorder="1" applyAlignment="1">
      <alignment horizontal="center" vertical="center"/>
    </xf>
    <xf numFmtId="43" fontId="2" fillId="0" borderId="5" xfId="2" applyFont="1" applyBorder="1" applyAlignment="1">
      <alignment horizontal="center"/>
    </xf>
    <xf numFmtId="43" fontId="2" fillId="0" borderId="10" xfId="2" applyFont="1" applyBorder="1" applyAlignment="1">
      <alignment horizontal="center"/>
    </xf>
    <xf numFmtId="43" fontId="2" fillId="0" borderId="0" xfId="2" applyFont="1"/>
  </cellXfs>
  <cellStyles count="3">
    <cellStyle name="Normal" xfId="0" builtinId="0"/>
    <cellStyle name="Normal 2" xfId="1"/>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235324</xdr:colOff>
      <xdr:row>0</xdr:row>
      <xdr:rowOff>123265</xdr:rowOff>
    </xdr:from>
    <xdr:to>
      <xdr:col>1</xdr:col>
      <xdr:colOff>1905001</xdr:colOff>
      <xdr:row>3</xdr:row>
      <xdr:rowOff>56029</xdr:rowOff>
    </xdr:to>
    <xdr:pic>
      <xdr:nvPicPr>
        <xdr:cNvPr id="2" name="Imagem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197" t="15079" r="7868" b="12540"/>
        <a:stretch/>
      </xdr:blipFill>
      <xdr:spPr bwMode="auto">
        <a:xfrm>
          <a:off x="235324" y="123265"/>
          <a:ext cx="2117912" cy="537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audevinosantos\Meus%20documentos\PAC\Bacia%20do%20Janga\Replanilhamento%20Bacia%20do%20Janga%20V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F%20L%20&#193;%20V%20I%20O\OR&#199;AMENTOS\ANEL%20RIO%20-%20CONS&#211;RCIO\OR&#199;.%20REVIS&#195;O%203\Pre&#231;o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lamacnas\dol\LICITA&#199;&#213;ES\DOCS\Docs%202011\11100%20-%20COMPESA%20-%20CC-018\Proposta\Contrato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duar\Desktop\Cota&#231;&#227;o%20Segur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Mauricio\Meus%20documentos\PROPOSTAS%20COMERCIAIS\DNIT\DNIT_BRAS&#205;LIA\EDITAL%20515_2006%20BR_222CE\PROJETOS%20JBR\CUSTOS%2002\Furukawa\Infovias%202001\Ra\USU\RAS\VSI\TVA-98\cota&#231;&#227;o\Pre&#231;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danielrodrigues\Documents\DOCUMENTOS%20Daniel\Daniel\MATERIAL%20SES%20Complementa&#231;&#227;o%20Pau%20Amarelo\Planilha%20DEFLA&#199;&#195;O%20ENERGIZA&#199;&#195;O\PLANILHA_OR&#199;AMENTARIA_ELEVATORIA_A_e_B.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eate-bruno\PLANEJAMENTO\2006\Caucaia\planej\Anexo_Z6_Planilha_Or&#231;amento_Detalhado%20-%20Cauca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ate-bruno\planejamento\Planejamento\Granja\OR&#199;._SES%20GRANJA%20-%20NOVO%20MODELO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eate-bruno\PLANEJAMENTO\Planejamento\Tau&#225;\Anexos\Anexo_Z6_Planilha_Or&#231;amento_Detalhado%20-%20Tau&#22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ANTONIO%20BATISTA\C.REBOU&#199;AS%20-GCM\MED-GR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ivtec\djalma\Meus%20Documentos\Djalma\Composi&#231;&#227;o%20de%20pre&#231;os\PRE&#199;O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401\ArqSrv-BK\OR&#199;.%20DRAGAGEM%20RIO%20BEBERIBE\ORC-DRAGAGEM%20DO%20RIO%20BEBERIB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vtec\djalma\Meus%20Documentos\Djalma\Composi&#231;&#227;o%20de%20pre&#231;os\Composi&#231;&#227;o%20b&#225;sica9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Mauricio\Meus%20documentos\PROPOSTAS%20COMERCIAIS\DNIT\DNIT_BRAS&#205;LIA\EDITAL%20515_2006%20BR_222CE\PROJETOS%20JBR\CUSTOS%2002\F%20L%20&#193;%20V%20I%20O\OR&#199;AMENTOS\ANEL%20RIO%20-%20CONS&#211;RCIO\PROPOSTA%206%200409\ANEL%20RIO\CUSTO%20LARANJEIRA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Mauricio\Meus%20documentos\PROPOSTAS%20COMERCIAIS\DNIT\DNIT_BRAS&#205;LIA\EDITAL%20515_2006%20BR_222CE\PROJETOS%20JBR\CUSTOS%2002\F%20L%20&#193;%20V%20I%20O\OR&#199;AMENTOS\ANEL%20RIO%20-%20CONS&#211;RCIO\PROPOSTA%206%200409\ANEL%20RIO\CUSTO%20ZONA%20SU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lamacnas\dol\DOL1\DOCS\Docs%202011\11079%20-%20COMPESA%20-%20CC-018\ECN%20018%202011%20DCO%20-%20AMPLIA&#199;&#195;O%20DO%20SAA%20CHARNEQUINHA%20E%20CIDADE%20JARDIM\SAA%20DE%20CHARNECA%20-%20REDE%20SETOR%2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elipe\TRANSP_M1\Meus%20documentos\MATADOURO%20DE%20PEIXINHOS\ORCA\OR02129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C%20arlos%20%20Machado\My%20Documents\Disco%201\BR-262-MS(3)\Anexos%20PGQ.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fabiolaabreu\Desktop\novo%20ESC%20PAC\394.930%20-%20Bezerros\AppData\Local\Microsoft\Windows\Temporary%20Internet%20Files\Low\Content.IE5\AI74AYTT\Planilhas%20desoneradas_compesa_Flamac.xl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nge8\Gerencia%20de%20Projetos\Ger&#234;ncia%20de%20Projetos\UFRPE\44.003%20-%20Pr&#233;dio%20de%206%20pavimentos\CD%20-%20VERS&#195;O%20FINAL25-09-07\PR&#201;DIO%20DE%206%20PAVIMENTOS\OR&#199;AMENTOS\orca-elet-refinaria%20por%20bloc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ervidor\Documetos_rede\SELMA%20PLANILHAS\SELMA%20PLANILHAS\OR&#199;AMENTO%202009\PESQUEIRA%20NOVEMBRO%202009\OR&#199;AMENTO%20FINAL\PESQUEIRA%20COMPLETA%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RABALHO\COG\Actu98\RBEPRO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c_1\tec1\ARQ\SOLOTEC\BR-476\VIGA\ANALIS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abiolaabreu/Documents/GCI/1_novo%20ESC%20PAC/2_394.931%20-%20ETA%20Salgado_aguardo%20reuni&#227;o/NOVA%20LICITA&#199;&#195;O/Paulo/Mat%20Licita&#231;&#227;o%20REVISADO/Documents%20and%20Settings/ecio/Meus%20documentos/backup/BackpCompesa/Caix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c468\c\USU\RAS\VSI\TVA-98\cota&#231;&#227;o\Pre&#231;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lamacnas\dol\LICITA&#199;&#213;ES\DOCS\Docs%202011\11100%20-%20COMPESA%20-%20CC-018\Proposta\11103%20-%20COMPESA%20-%20CC-016\Material%20Rodrigo\Engenho%20Pereira\Or&#231;amento%20da%20Barragem%20%20Engenho%20Pereira-%20Rio%20Jaboat&#227;o%20modificada%20final%20concreto%20dividid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eus%20documentos\Proposta\Crema\Ma\Dimensiona%20equipa%20lote%20PA_0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escad%202005\Urb\Radial%204-Beira%20Rio\Orca%20eletrico%20beira%20rio-operar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RRE"/>
      <sheetName val="Lotes"/>
      <sheetName val="Prof Média"/>
      <sheetName val="MEMÓRIA"/>
      <sheetName val="Replanilhamento"/>
      <sheetName val="Planilha"/>
      <sheetName val="Apoio ABC - Geral"/>
      <sheetName val="Curva ABC - Geral"/>
      <sheetName val="Apoio ABC - Inst-Mob-ADM"/>
      <sheetName val="Curva ABC - Inst-Mob-ADM"/>
      <sheetName val="Tabela Compesa 2016"/>
      <sheetName val="Lista de cotações"/>
      <sheetName val="Mapa de cotações"/>
    </sheetNames>
    <sheetDataSet>
      <sheetData sheetId="0" refreshError="1"/>
      <sheetData sheetId="1" refreshError="1"/>
      <sheetData sheetId="2" refreshError="1"/>
      <sheetData sheetId="3">
        <row r="153">
          <cell r="E153">
            <v>0.1</v>
          </cell>
        </row>
        <row r="154">
          <cell r="E154">
            <v>0.2</v>
          </cell>
        </row>
        <row r="155">
          <cell r="E155">
            <v>0.2</v>
          </cell>
        </row>
        <row r="156">
          <cell r="E156">
            <v>0.2</v>
          </cell>
        </row>
        <row r="157">
          <cell r="E157">
            <v>0.1</v>
          </cell>
        </row>
        <row r="158">
          <cell r="E158">
            <v>0.9</v>
          </cell>
        </row>
        <row r="159">
          <cell r="E159">
            <v>1.2</v>
          </cell>
        </row>
        <row r="160">
          <cell r="E160">
            <v>0.6</v>
          </cell>
        </row>
        <row r="161">
          <cell r="E161">
            <v>0.2</v>
          </cell>
        </row>
        <row r="162">
          <cell r="E162">
            <v>2</v>
          </cell>
        </row>
        <row r="163">
          <cell r="E163">
            <v>40</v>
          </cell>
        </row>
        <row r="168">
          <cell r="E168">
            <v>0.9</v>
          </cell>
        </row>
        <row r="169">
          <cell r="E169">
            <v>0.65</v>
          </cell>
        </row>
        <row r="170">
          <cell r="E170">
            <v>0.2</v>
          </cell>
        </row>
        <row r="171">
          <cell r="E171">
            <v>0.2</v>
          </cell>
        </row>
        <row r="172">
          <cell r="E172">
            <v>0.7</v>
          </cell>
        </row>
        <row r="173">
          <cell r="E173">
            <v>2</v>
          </cell>
        </row>
        <row r="175">
          <cell r="E175">
            <v>0.2</v>
          </cell>
        </row>
        <row r="176">
          <cell r="E176">
            <v>0.2</v>
          </cell>
        </row>
        <row r="177">
          <cell r="E177">
            <v>0.1</v>
          </cell>
        </row>
        <row r="178">
          <cell r="E178">
            <v>0.9</v>
          </cell>
        </row>
        <row r="179">
          <cell r="E179">
            <v>1.2</v>
          </cell>
        </row>
        <row r="182">
          <cell r="F182">
            <v>1.1499999999999999</v>
          </cell>
          <cell r="G182">
            <v>1.9</v>
          </cell>
        </row>
        <row r="187">
          <cell r="K187">
            <v>0.8</v>
          </cell>
        </row>
        <row r="188">
          <cell r="K188">
            <v>0.2</v>
          </cell>
        </row>
        <row r="189">
          <cell r="K189">
            <v>2.02</v>
          </cell>
        </row>
        <row r="192">
          <cell r="K192">
            <v>0.7</v>
          </cell>
        </row>
        <row r="193">
          <cell r="K193">
            <v>0.17</v>
          </cell>
        </row>
        <row r="194">
          <cell r="K194">
            <v>0.13</v>
          </cell>
        </row>
        <row r="195">
          <cell r="K195">
            <v>2.38</v>
          </cell>
        </row>
        <row r="199">
          <cell r="K199">
            <v>93.78</v>
          </cell>
        </row>
        <row r="200">
          <cell r="K200">
            <v>1.92</v>
          </cell>
        </row>
        <row r="201">
          <cell r="K201">
            <v>1800.51</v>
          </cell>
        </row>
        <row r="203">
          <cell r="K203">
            <v>3294.42</v>
          </cell>
        </row>
        <row r="276">
          <cell r="K276">
            <v>398.1</v>
          </cell>
        </row>
        <row r="278">
          <cell r="K278">
            <v>7643.43</v>
          </cell>
        </row>
        <row r="280">
          <cell r="K280">
            <v>13985.27</v>
          </cell>
        </row>
        <row r="353">
          <cell r="K353">
            <v>605.05999999999995</v>
          </cell>
        </row>
        <row r="354">
          <cell r="K354">
            <v>1.92</v>
          </cell>
        </row>
        <row r="355">
          <cell r="K355">
            <v>11617.17</v>
          </cell>
        </row>
        <row r="357">
          <cell r="K357">
            <v>21256.06</v>
          </cell>
        </row>
        <row r="430">
          <cell r="K430">
            <v>78.87</v>
          </cell>
        </row>
        <row r="432">
          <cell r="K432">
            <v>1514.36</v>
          </cell>
        </row>
        <row r="434">
          <cell r="K434">
            <v>2770.83</v>
          </cell>
        </row>
        <row r="507">
          <cell r="K507">
            <v>662.96</v>
          </cell>
        </row>
        <row r="509">
          <cell r="K509">
            <v>12728.74</v>
          </cell>
        </row>
        <row r="511">
          <cell r="K511">
            <v>23620.47</v>
          </cell>
        </row>
        <row r="584">
          <cell r="K584">
            <v>522.30999999999995</v>
          </cell>
        </row>
        <row r="586">
          <cell r="K586">
            <v>10028.36</v>
          </cell>
        </row>
        <row r="588">
          <cell r="K588">
            <v>18348.990000000002</v>
          </cell>
        </row>
        <row r="664">
          <cell r="K664">
            <v>144.1</v>
          </cell>
        </row>
        <row r="666">
          <cell r="K666">
            <v>2766.62</v>
          </cell>
        </row>
        <row r="668">
          <cell r="K668">
            <v>5062.12</v>
          </cell>
        </row>
        <row r="741">
          <cell r="K741">
            <v>704.84</v>
          </cell>
        </row>
        <row r="743">
          <cell r="K743">
            <v>13532.88</v>
          </cell>
        </row>
        <row r="745">
          <cell r="K745">
            <v>24761.24</v>
          </cell>
        </row>
        <row r="818">
          <cell r="K818">
            <v>358.09</v>
          </cell>
        </row>
        <row r="820">
          <cell r="K820">
            <v>6875.27</v>
          </cell>
        </row>
        <row r="822">
          <cell r="K822">
            <v>12579.75</v>
          </cell>
        </row>
        <row r="895">
          <cell r="K895">
            <v>1030.8</v>
          </cell>
        </row>
        <row r="897">
          <cell r="K897">
            <v>19791.34</v>
          </cell>
        </row>
        <row r="899">
          <cell r="K899">
            <v>36212.42</v>
          </cell>
        </row>
        <row r="975">
          <cell r="K975">
            <v>839.78</v>
          </cell>
        </row>
        <row r="977">
          <cell r="K977">
            <v>16123.74</v>
          </cell>
        </row>
        <row r="979">
          <cell r="K979">
            <v>29501.78</v>
          </cell>
        </row>
        <row r="1151">
          <cell r="K1151">
            <v>46.35</v>
          </cell>
        </row>
        <row r="1153">
          <cell r="K1153">
            <v>889.82</v>
          </cell>
        </row>
        <row r="1155">
          <cell r="K1155">
            <v>1628.12</v>
          </cell>
        </row>
        <row r="1196">
          <cell r="K1196">
            <v>62.09</v>
          </cell>
        </row>
        <row r="1198">
          <cell r="K1198">
            <v>1192.21</v>
          </cell>
        </row>
        <row r="1200">
          <cell r="K1200">
            <v>2181.4</v>
          </cell>
        </row>
        <row r="1243">
          <cell r="K1243">
            <v>279.92</v>
          </cell>
        </row>
        <row r="1244">
          <cell r="K1244">
            <v>2.2799999999999998</v>
          </cell>
        </row>
        <row r="1245">
          <cell r="K1245">
            <v>6382.12</v>
          </cell>
        </row>
        <row r="1247">
          <cell r="K1247">
            <v>7012.67</v>
          </cell>
        </row>
        <row r="1316">
          <cell r="K1316">
            <v>112.13</v>
          </cell>
        </row>
        <row r="1318">
          <cell r="K1318">
            <v>2152.8000000000002</v>
          </cell>
        </row>
        <row r="1320">
          <cell r="K1320">
            <v>3939</v>
          </cell>
        </row>
        <row r="1373">
          <cell r="K1373">
            <v>33.35</v>
          </cell>
        </row>
        <row r="1375">
          <cell r="K1375">
            <v>640.32000000000005</v>
          </cell>
        </row>
        <row r="1377">
          <cell r="K1377">
            <v>1171.5999999999999</v>
          </cell>
        </row>
        <row r="1430">
          <cell r="K1430">
            <v>816.5</v>
          </cell>
        </row>
        <row r="1432">
          <cell r="K1432">
            <v>15676.8</v>
          </cell>
        </row>
        <row r="1434">
          <cell r="K1434">
            <v>28684</v>
          </cell>
        </row>
      </sheetData>
      <sheetData sheetId="4" refreshError="1"/>
      <sheetData sheetId="5">
        <row r="1">
          <cell r="C1" t="str">
            <v>Dois Lotes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L ZONA SUL"/>
      <sheetName val="ANEL LARANJEIRAS"/>
      <sheetName val="CS#"/>
      <sheetName val="VESPER"/>
      <sheetName val="EMBRATEL"/>
      <sheetName val="METRORED"/>
      <sheetName val="INTELIG"/>
      <sheetName val="NETSTREAM"/>
      <sheetName val="VESPER  PRÉ"/>
      <sheetName val="EMBRATEL PRÉ"/>
      <sheetName val="METRORED PRÉ"/>
      <sheetName val="INTELIG PRÉ"/>
      <sheetName val="NETSTREAM PRÉ"/>
      <sheetName val="ANEL ZONA SUL (2)"/>
      <sheetName val="ANEL LARANJEIRAS (2)"/>
      <sheetName val="CS_"/>
    </sheetNames>
    <sheetDataSet>
      <sheetData sheetId="0" refreshError="1"/>
      <sheetData sheetId="1" refreshError="1"/>
      <sheetData sheetId="2" refreshError="1">
        <row r="3">
          <cell r="A3" t="str">
            <v>CX. 1,60 X 1,20 X 1,30 - Moldada no Local</v>
          </cell>
          <cell r="B3">
            <v>680.43661440000005</v>
          </cell>
          <cell r="C3">
            <v>637.25324444444448</v>
          </cell>
          <cell r="D3">
            <v>1317.6898588444446</v>
          </cell>
          <cell r="E3">
            <v>1515.3433376711112</v>
          </cell>
          <cell r="F3">
            <v>782.50210656000002</v>
          </cell>
          <cell r="G3">
            <v>732.84123111111114</v>
          </cell>
          <cell r="H3">
            <v>1515.3433376711112</v>
          </cell>
          <cell r="I3">
            <v>821.62721188800003</v>
          </cell>
          <cell r="J3">
            <v>769.48329266666678</v>
          </cell>
          <cell r="K3">
            <v>1591.1105045546669</v>
          </cell>
        </row>
        <row r="4">
          <cell r="A4" t="str">
            <v>CX. 1,60 X 1,20 X 1,30 - Pré-Moldada</v>
          </cell>
          <cell r="B4">
            <v>655.90895999999998</v>
          </cell>
          <cell r="C4">
            <v>560.57088888888904</v>
          </cell>
          <cell r="D4">
            <v>1216.4798488888891</v>
          </cell>
          <cell r="E4">
            <v>1398.9518262222225</v>
          </cell>
          <cell r="F4">
            <v>754.29530399999987</v>
          </cell>
          <cell r="G4">
            <v>644.65652222222241</v>
          </cell>
          <cell r="H4">
            <v>1398.9518262222223</v>
          </cell>
          <cell r="I4">
            <v>792.01006919999986</v>
          </cell>
          <cell r="J4">
            <v>676.8893483333336</v>
          </cell>
          <cell r="K4">
            <v>1468.8994175333335</v>
          </cell>
        </row>
        <row r="5">
          <cell r="A5" t="str">
            <v>CX. 1,20 X 1,20 X 1,00 - Moldada no Local</v>
          </cell>
          <cell r="B5">
            <v>495.63684480000001</v>
          </cell>
          <cell r="C5">
            <v>506.67754666666667</v>
          </cell>
          <cell r="D5">
            <v>1002.3143914666666</v>
          </cell>
          <cell r="E5">
            <v>1152.6615501866665</v>
          </cell>
          <cell r="F5">
            <v>569.98237152000002</v>
          </cell>
          <cell r="G5">
            <v>582.67917866666664</v>
          </cell>
          <cell r="H5">
            <v>1152.6615501866668</v>
          </cell>
          <cell r="I5">
            <v>598.48149009600002</v>
          </cell>
          <cell r="J5">
            <v>611.8131376</v>
          </cell>
          <cell r="K5">
            <v>1210.2946276960001</v>
          </cell>
        </row>
        <row r="6">
          <cell r="A6" t="str">
            <v>CX. 1,20 X 1,20 X 1,00 - Pré-Moldada</v>
          </cell>
          <cell r="B6">
            <v>479.33656000000002</v>
          </cell>
          <cell r="C6">
            <v>432.20288888888882</v>
          </cell>
          <cell r="D6">
            <v>911.53944888888884</v>
          </cell>
          <cell r="E6">
            <v>1048.270366222222</v>
          </cell>
          <cell r="F6">
            <v>551.23704399999997</v>
          </cell>
          <cell r="G6">
            <v>497.03332222222213</v>
          </cell>
          <cell r="H6">
            <v>1048.270366222222</v>
          </cell>
          <cell r="I6">
            <v>578.79889619999994</v>
          </cell>
          <cell r="J6">
            <v>521.88498833333324</v>
          </cell>
          <cell r="K6">
            <v>1100.6838845333332</v>
          </cell>
        </row>
        <row r="7">
          <cell r="A7" t="str">
            <v>CX. 1,20 X 1,00 X 1,00 - Moldada no Local</v>
          </cell>
          <cell r="B7">
            <v>441.61006079999993</v>
          </cell>
          <cell r="C7">
            <v>456.13252444444447</v>
          </cell>
          <cell r="D7">
            <v>897.7425852444444</v>
          </cell>
          <cell r="E7">
            <v>1032.403973031111</v>
          </cell>
          <cell r="F7">
            <v>507.85156991999986</v>
          </cell>
          <cell r="G7">
            <v>524.55240311111106</v>
          </cell>
          <cell r="H7">
            <v>1032.403973031111</v>
          </cell>
          <cell r="I7">
            <v>533.24414841599992</v>
          </cell>
          <cell r="J7">
            <v>550.7800232666666</v>
          </cell>
          <cell r="K7">
            <v>1084.0241716826665</v>
          </cell>
        </row>
        <row r="8">
          <cell r="A8" t="str">
            <v>CX. 1,20 X 1,00 X 1,00 - Pré-Moldada</v>
          </cell>
          <cell r="B8">
            <v>443.42848000000004</v>
          </cell>
          <cell r="C8">
            <v>401.21088888888886</v>
          </cell>
          <cell r="D8">
            <v>844.63936888888884</v>
          </cell>
          <cell r="E8">
            <v>971.3352742222221</v>
          </cell>
          <cell r="F8">
            <v>509.94275199999998</v>
          </cell>
          <cell r="G8">
            <v>461.39252222222217</v>
          </cell>
          <cell r="H8">
            <v>971.3352742222221</v>
          </cell>
          <cell r="I8">
            <v>535.43988960000001</v>
          </cell>
          <cell r="J8">
            <v>484.46214833333329</v>
          </cell>
          <cell r="K8">
            <v>1019.9020379333333</v>
          </cell>
        </row>
        <row r="9">
          <cell r="A9" t="str">
            <v>CX. 1,20 X 1,20 X 1,10 - Moldada no Local</v>
          </cell>
          <cell r="B9">
            <v>521.17967999999996</v>
          </cell>
          <cell r="C9">
            <v>521.7048533333334</v>
          </cell>
          <cell r="D9">
            <v>1042.8845333333334</v>
          </cell>
          <cell r="E9">
            <v>1199.3172133333333</v>
          </cell>
          <cell r="F9">
            <v>599.35663199999988</v>
          </cell>
          <cell r="G9">
            <v>599.96058133333338</v>
          </cell>
          <cell r="H9">
            <v>1199.3172133333333</v>
          </cell>
          <cell r="I9">
            <v>629.32446359999994</v>
          </cell>
          <cell r="J9">
            <v>629.95861040000011</v>
          </cell>
          <cell r="K9">
            <v>1259.2830739999999</v>
          </cell>
        </row>
        <row r="10">
          <cell r="A10" t="str">
            <v>CX. 1,20 X 1,20 X 1,10 - Pré-Moldada</v>
          </cell>
          <cell r="B10">
            <v>499.49928</v>
          </cell>
          <cell r="C10">
            <v>444.65088888888886</v>
          </cell>
          <cell r="D10">
            <v>944.15016888888886</v>
          </cell>
          <cell r="E10">
            <v>1085.7726942222221</v>
          </cell>
          <cell r="F10">
            <v>574.424172</v>
          </cell>
          <cell r="G10">
            <v>511.34852222222213</v>
          </cell>
          <cell r="H10">
            <v>1085.7726942222221</v>
          </cell>
          <cell r="I10">
            <v>603.14538060000007</v>
          </cell>
          <cell r="J10">
            <v>536.91594833333329</v>
          </cell>
          <cell r="K10">
            <v>1140.0613289333332</v>
          </cell>
        </row>
        <row r="11">
          <cell r="A11" t="str">
            <v>CX. 2,10 X 1,30 X 1,70 - Moldada no Local</v>
          </cell>
          <cell r="B11">
            <v>1039.8546000000001</v>
          </cell>
          <cell r="C11">
            <v>1019.8314888888889</v>
          </cell>
          <cell r="D11">
            <v>2059.6860888888891</v>
          </cell>
          <cell r="E11">
            <v>2368.6390022222222</v>
          </cell>
          <cell r="F11">
            <v>1195.8327899999999</v>
          </cell>
          <cell r="G11">
            <v>1172.806212222222</v>
          </cell>
          <cell r="H11">
            <v>2368.6390022222222</v>
          </cell>
          <cell r="I11">
            <v>1255.6244294999999</v>
          </cell>
          <cell r="J11">
            <v>1231.4465228333331</v>
          </cell>
          <cell r="K11">
            <v>2487.070952333333</v>
          </cell>
        </row>
        <row r="12">
          <cell r="A12" t="str">
            <v>CX. 2,10 X 1,30 X 1,70 - Pré-Moldada</v>
          </cell>
          <cell r="B12">
            <v>918.4158000000001</v>
          </cell>
          <cell r="C12">
            <v>824.47488888888893</v>
          </cell>
          <cell r="D12">
            <v>1742.8906888888891</v>
          </cell>
          <cell r="E12">
            <v>2004.3242922222223</v>
          </cell>
          <cell r="F12">
            <v>1056.1781700000001</v>
          </cell>
          <cell r="G12">
            <v>948.14612222222217</v>
          </cell>
          <cell r="H12">
            <v>2004.3242922222223</v>
          </cell>
          <cell r="I12">
            <v>1108.9870785000003</v>
          </cell>
          <cell r="J12">
            <v>995.55342833333327</v>
          </cell>
          <cell r="K12">
            <v>2104.5405068333334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 val="Cotação Seguro"/>
    </sheetNames>
    <definedNames>
      <definedName name="Extenso" refersTo="#REF!"/>
      <definedName name="módulo1.Extenso" refersTo="#REF!"/>
      <definedName name="QQ_2" refersTo="#REF!"/>
      <definedName name="RESUMO" refersTo="#REF!"/>
      <definedName name="WEWRWR" refersTo="#REF!"/>
      <definedName name="XXX" refersTo="#REF!"/>
    </defined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1%"/>
      <sheetName val="SERVIÇOS 2%"/>
      <sheetName val="SERVIÇOS 3%"/>
      <sheetName val="SERVIÇOS 4%"/>
      <sheetName val="SERVIÇOS 5%"/>
      <sheetName val="150"/>
      <sheetName val="150 2%"/>
      <sheetName val="150 4%"/>
      <sheetName val="150 6%"/>
      <sheetName val="250"/>
      <sheetName val="250 2%"/>
      <sheetName val="250 4%"/>
      <sheetName val="250 6%"/>
      <sheetName val="300"/>
      <sheetName val="300 2%"/>
      <sheetName val="300 4%"/>
      <sheetName val="300 6%"/>
      <sheetName val="350"/>
      <sheetName val="350 2%"/>
      <sheetName val="350 4%"/>
      <sheetName val="350 6%"/>
      <sheetName val="450"/>
      <sheetName val="450 2%"/>
      <sheetName val="450 4%"/>
      <sheetName val="450 6%"/>
      <sheetName val="AS-SERVIÇOS"/>
      <sheetName val="DDG-SERVIÇOS "/>
      <sheetName val="Te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sheetData sheetId="26"/>
      <sheetData sheetId="2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ÇÃO ELEVATÓRIA-BACIA A"/>
      <sheetName val="ESTAÇÃO ELEVATÓRIA-BACIA B"/>
      <sheetName val="MATERIAIS"/>
      <sheetName val="1a. caixa 0,6x0,6x0,7"/>
      <sheetName val="2a. caixa 0,25x0,25x0,4"/>
      <sheetName val="3a. caixa 0,3x0,3x0,4"/>
      <sheetName val="composições final"/>
      <sheetName val="ABC"/>
    </sheetNames>
    <sheetDataSet>
      <sheetData sheetId="0"/>
      <sheetData sheetId="1"/>
      <sheetData sheetId="2">
        <row r="2">
          <cell r="B2">
            <v>7001280501</v>
          </cell>
          <cell r="C2" t="str">
            <v>01 - Grupo Diesel Gerador, fab." Heimer" ou similar, aberto na capacidade de potência emergência ( stand-by) de 30kVA e potência contínua (prime) de 27kVA,  fator de potência 0,8 380/220volts 1800rpm, dotado de Painel de Comando Elétrico Automático,conforme especificado a seguir:</v>
          </cell>
          <cell r="D2" t="str">
            <v>un</v>
          </cell>
          <cell r="E2">
            <v>1</v>
          </cell>
          <cell r="F2">
            <v>24000</v>
          </cell>
          <cell r="P2">
            <v>24000</v>
          </cell>
          <cell r="U2">
            <v>10</v>
          </cell>
          <cell r="V2" t="str">
            <v>geraforte</v>
          </cell>
        </row>
        <row r="3">
          <cell r="B3" t="str">
            <v>g1</v>
          </cell>
          <cell r="C3" t="str">
            <v>01 - Grupo Diesel Gerador, fab." Heimer" ou similar, aberto na capacidade de potência emergência ( stand-by) de 40kVA e potência contínua (prime) de 36kVA,  fator de potência 0,8 380/220volts 1800rpm, dotado de Painel de Comando Elétrico Automático,conforme especificado a seguir:</v>
          </cell>
          <cell r="D3" t="str">
            <v>un</v>
          </cell>
          <cell r="E3">
            <v>1</v>
          </cell>
          <cell r="F3">
            <v>29000</v>
          </cell>
          <cell r="P3">
            <v>29000</v>
          </cell>
          <cell r="U3">
            <v>10</v>
          </cell>
          <cell r="V3" t="str">
            <v>geraforte</v>
          </cell>
        </row>
        <row r="4">
          <cell r="B4">
            <v>7916300023</v>
          </cell>
          <cell r="C4" t="str">
            <v>Abraçadeira  de alumínio tipo D para tubo de 1"</v>
          </cell>
          <cell r="D4" t="str">
            <v>un</v>
          </cell>
          <cell r="E4">
            <v>12</v>
          </cell>
          <cell r="F4">
            <v>0.9</v>
          </cell>
          <cell r="M4">
            <v>0.9</v>
          </cell>
          <cell r="U4">
            <v>7</v>
          </cell>
          <cell r="V4" t="str">
            <v>SINAPI 01/2013</v>
          </cell>
        </row>
        <row r="5">
          <cell r="B5">
            <v>7916300021</v>
          </cell>
          <cell r="C5" t="str">
            <v>Abraçadeira sobenial de alumínio  para tubo de 3/4"</v>
          </cell>
          <cell r="D5" t="str">
            <v>un</v>
          </cell>
          <cell r="E5">
            <v>40</v>
          </cell>
          <cell r="F5">
            <v>0.68</v>
          </cell>
          <cell r="M5">
            <v>0.68</v>
          </cell>
          <cell r="U5">
            <v>7</v>
          </cell>
          <cell r="V5" t="str">
            <v>SINAPI 01/2013</v>
          </cell>
        </row>
        <row r="6">
          <cell r="B6">
            <v>7916300001</v>
          </cell>
          <cell r="C6" t="str">
            <v>Abraçadeira sobenial p/ eletroduto de 1.1/2" com suporte</v>
          </cell>
          <cell r="D6" t="str">
            <v>un</v>
          </cell>
          <cell r="E6">
            <v>6</v>
          </cell>
          <cell r="F6">
            <v>0.95</v>
          </cell>
          <cell r="L6">
            <v>2.6</v>
          </cell>
          <cell r="M6">
            <v>0.95</v>
          </cell>
          <cell r="U6">
            <v>7</v>
          </cell>
          <cell r="V6" t="str">
            <v>SINAPI 01/2013</v>
          </cell>
        </row>
        <row r="7">
          <cell r="C7" t="str">
            <v xml:space="preserve">Abraçadeira sobenial p/ eletroduto de 3/4" com buchas e parafusos de fixação , para fixação do eletroduto no poste.   OBS: ( Não usar fita bandit para fixação do eletroduto no poste) </v>
          </cell>
          <cell r="D7" t="str">
            <v>un</v>
          </cell>
          <cell r="E7">
            <v>30</v>
          </cell>
          <cell r="F7">
            <v>1.5</v>
          </cell>
          <cell r="L7">
            <v>1.5</v>
          </cell>
          <cell r="U7">
            <v>6</v>
          </cell>
          <cell r="V7" t="str">
            <v>Pereira Pinto 31/07/12</v>
          </cell>
        </row>
        <row r="8">
          <cell r="B8">
            <v>7916030014</v>
          </cell>
          <cell r="C8" t="str">
            <v>Arruela quad. Galv.  furo 11mm</v>
          </cell>
          <cell r="D8" t="str">
            <v>un</v>
          </cell>
          <cell r="E8">
            <v>16</v>
          </cell>
          <cell r="F8">
            <v>0.8</v>
          </cell>
          <cell r="L8">
            <v>0.8</v>
          </cell>
          <cell r="U8">
            <v>6</v>
          </cell>
          <cell r="V8" t="str">
            <v>Pereira Pinto 31/07/12</v>
          </cell>
        </row>
        <row r="9">
          <cell r="B9">
            <v>7916030009</v>
          </cell>
          <cell r="C9" t="str">
            <v>Arruela quad. Galv.  furo 18mm</v>
          </cell>
          <cell r="D9" t="str">
            <v>un</v>
          </cell>
          <cell r="E9">
            <v>36</v>
          </cell>
          <cell r="F9">
            <v>0.28999999999999998</v>
          </cell>
          <cell r="L9">
            <v>0.8</v>
          </cell>
          <cell r="Q9">
            <v>0.28999999999999998</v>
          </cell>
          <cell r="U9">
            <v>11</v>
          </cell>
          <cell r="V9" t="str">
            <v>Romagnole</v>
          </cell>
        </row>
        <row r="10">
          <cell r="B10">
            <v>7916280001</v>
          </cell>
          <cell r="C10" t="str">
            <v>Box reto de alumínio de 1"</v>
          </cell>
          <cell r="D10" t="str">
            <v>un</v>
          </cell>
          <cell r="E10">
            <v>4</v>
          </cell>
          <cell r="F10">
            <v>3.85</v>
          </cell>
          <cell r="R10">
            <v>3.85</v>
          </cell>
          <cell r="U10">
            <v>12</v>
          </cell>
          <cell r="V10" t="str">
            <v>BAZAR 338</v>
          </cell>
        </row>
        <row r="11">
          <cell r="B11">
            <v>7916150146</v>
          </cell>
          <cell r="C11" t="str">
            <v>Braço curvo BA 2200 galvanizado de 2,20m x 1"1/2 ( diâmetro externo 40mm )</v>
          </cell>
          <cell r="D11" t="str">
            <v>un</v>
          </cell>
          <cell r="E11">
            <v>8</v>
          </cell>
          <cell r="F11">
            <v>0</v>
          </cell>
          <cell r="U11" t="e">
            <v>#N/A</v>
          </cell>
          <cell r="V11" t="e">
            <v>#N/A</v>
          </cell>
        </row>
        <row r="12">
          <cell r="B12">
            <v>7916060008</v>
          </cell>
          <cell r="C12" t="str">
            <v xml:space="preserve">Bucha e Arruela de alumínio de 1.1/2" </v>
          </cell>
          <cell r="D12" t="str">
            <v>un</v>
          </cell>
          <cell r="E12">
            <v>24</v>
          </cell>
          <cell r="F12">
            <v>1.45</v>
          </cell>
          <cell r="G12">
            <v>1.45</v>
          </cell>
          <cell r="L12">
            <v>18</v>
          </cell>
          <cell r="M12">
            <v>1.67</v>
          </cell>
          <cell r="U12">
            <v>1</v>
          </cell>
          <cell r="V12" t="str">
            <v>MT Central Leader - 16855/2012</v>
          </cell>
        </row>
        <row r="13">
          <cell r="B13">
            <v>7916550161</v>
          </cell>
          <cell r="C13" t="str">
            <v xml:space="preserve">Buchas de Nylon 8 e parafusos para fixação das abraçadeiras </v>
          </cell>
          <cell r="D13" t="str">
            <v>un</v>
          </cell>
          <cell r="E13">
            <v>64</v>
          </cell>
          <cell r="F13">
            <v>0.44</v>
          </cell>
          <cell r="L13">
            <v>0.9</v>
          </cell>
          <cell r="M13">
            <v>0.44</v>
          </cell>
          <cell r="U13">
            <v>7</v>
          </cell>
          <cell r="V13" t="str">
            <v>SINAPI 01/2013</v>
          </cell>
        </row>
        <row r="14">
          <cell r="B14">
            <v>7916010004</v>
          </cell>
          <cell r="C14" t="str">
            <v xml:space="preserve">Cabo de alumínio 4AWG -CAA p/ alimentação até o PDE </v>
          </cell>
          <cell r="D14" t="str">
            <v>m</v>
          </cell>
          <cell r="E14">
            <v>60</v>
          </cell>
          <cell r="F14">
            <v>1.68</v>
          </cell>
          <cell r="L14">
            <v>1.68</v>
          </cell>
          <cell r="M14">
            <v>1.6942783945345856</v>
          </cell>
          <cell r="U14">
            <v>6</v>
          </cell>
          <cell r="V14" t="str">
            <v>Pereira Pinto 31/07/12</v>
          </cell>
        </row>
        <row r="15">
          <cell r="B15">
            <v>7916010098</v>
          </cell>
          <cell r="C15" t="str">
            <v xml:space="preserve">Cabo de cobre de 2,5mm2 Pirastic, condutor de proteção-PE ( azul ) </v>
          </cell>
          <cell r="D15" t="str">
            <v>m</v>
          </cell>
          <cell r="E15">
            <v>40</v>
          </cell>
          <cell r="F15">
            <v>0.79</v>
          </cell>
          <cell r="I15">
            <v>0.79</v>
          </cell>
          <cell r="L15">
            <v>0.95</v>
          </cell>
          <cell r="M15">
            <v>1.8</v>
          </cell>
          <cell r="U15">
            <v>3</v>
          </cell>
          <cell r="V15" t="str">
            <v>Fujicabos 333228</v>
          </cell>
        </row>
        <row r="16">
          <cell r="B16">
            <v>7001600023</v>
          </cell>
          <cell r="C16" t="str">
            <v>Cabo de cobre isolado classe 2 ,singelo 10mm2  -0,6/1kV</v>
          </cell>
          <cell r="D16" t="str">
            <v>m</v>
          </cell>
          <cell r="E16">
            <v>40</v>
          </cell>
          <cell r="F16">
            <v>3.38</v>
          </cell>
          <cell r="I16">
            <v>3.38</v>
          </cell>
          <cell r="M16">
            <v>6.19</v>
          </cell>
          <cell r="U16">
            <v>3</v>
          </cell>
          <cell r="V16" t="str">
            <v>Fujicabos 333228</v>
          </cell>
        </row>
        <row r="17">
          <cell r="C17" t="str">
            <v>Cabo de cobre isolado classe 2 ,singelo 16mm2  -0,6/1kV</v>
          </cell>
          <cell r="D17" t="str">
            <v>m</v>
          </cell>
          <cell r="E17">
            <v>40</v>
          </cell>
          <cell r="F17">
            <v>4.7300000000000004</v>
          </cell>
          <cell r="I17">
            <v>4.7300000000000004</v>
          </cell>
          <cell r="M17">
            <v>9.2899999999999991</v>
          </cell>
          <cell r="U17">
            <v>3</v>
          </cell>
          <cell r="V17" t="str">
            <v>Fujicabos 333228</v>
          </cell>
        </row>
        <row r="18">
          <cell r="B18">
            <v>7916010097</v>
          </cell>
          <cell r="C18" t="str">
            <v xml:space="preserve">Cabo de cobre isolado singelo, 2,5mm2-450/750volts </v>
          </cell>
          <cell r="D18" t="str">
            <v>m</v>
          </cell>
          <cell r="E18">
            <v>100</v>
          </cell>
          <cell r="F18">
            <v>0.79</v>
          </cell>
          <cell r="I18">
            <v>0.79</v>
          </cell>
          <cell r="L18">
            <v>0.95</v>
          </cell>
          <cell r="M18">
            <v>1.8</v>
          </cell>
          <cell r="U18">
            <v>3</v>
          </cell>
          <cell r="V18" t="str">
            <v>Fujicabos 333228</v>
          </cell>
        </row>
        <row r="19">
          <cell r="B19">
            <v>7916010154</v>
          </cell>
          <cell r="C19" t="str">
            <v>Cabo de cobre isolado singelo, flexível 1,5mm2 -750volts</v>
          </cell>
          <cell r="D19" t="str">
            <v>m</v>
          </cell>
          <cell r="E19">
            <v>200</v>
          </cell>
          <cell r="F19">
            <v>0.7</v>
          </cell>
          <cell r="L19">
            <v>0.7</v>
          </cell>
          <cell r="M19">
            <v>1.08</v>
          </cell>
          <cell r="U19">
            <v>6</v>
          </cell>
          <cell r="V19" t="str">
            <v>Pereira Pinto 31/07/12</v>
          </cell>
        </row>
        <row r="20">
          <cell r="C20" t="str">
            <v>Cabo de cobre isolado singelo, flexível 10mm2 - 0,6/1kV             ( condutor de proteção ) .</v>
          </cell>
          <cell r="D20" t="str">
            <v>m</v>
          </cell>
          <cell r="E20">
            <v>25</v>
          </cell>
          <cell r="F20">
            <v>6.19</v>
          </cell>
          <cell r="M20">
            <v>6.19</v>
          </cell>
          <cell r="U20">
            <v>7</v>
          </cell>
          <cell r="V20" t="str">
            <v>SINAPI 01/2013</v>
          </cell>
        </row>
        <row r="21">
          <cell r="B21">
            <v>7916010145</v>
          </cell>
          <cell r="C21" t="str">
            <v>Cabo de cobre isolado singelo, flexível 10mm2 - 0,6/1kV .</v>
          </cell>
          <cell r="D21" t="str">
            <v>m</v>
          </cell>
          <cell r="E21">
            <v>90</v>
          </cell>
          <cell r="F21">
            <v>6.19</v>
          </cell>
          <cell r="M21">
            <v>6.19</v>
          </cell>
          <cell r="U21">
            <v>7</v>
          </cell>
          <cell r="V21" t="str">
            <v>SINAPI 01/2013</v>
          </cell>
        </row>
        <row r="22">
          <cell r="B22">
            <v>7916010235</v>
          </cell>
          <cell r="C22" t="str">
            <v>Cabo de cobre isolado singelo, flexível 10mm2 - 450/750volts.( cor preto )</v>
          </cell>
          <cell r="D22" t="str">
            <v>m</v>
          </cell>
          <cell r="E22">
            <v>80</v>
          </cell>
          <cell r="F22">
            <v>6.84</v>
          </cell>
          <cell r="M22">
            <v>6.84</v>
          </cell>
          <cell r="U22">
            <v>7</v>
          </cell>
          <cell r="V22" t="str">
            <v>SINAPI 01/2013</v>
          </cell>
        </row>
        <row r="23">
          <cell r="B23">
            <v>7916010220</v>
          </cell>
          <cell r="C23" t="str">
            <v>Cabo de cobre isolado singelo, flexível 16mm2 - 450/750volts.( cor preto )</v>
          </cell>
          <cell r="D23" t="str">
            <v>m</v>
          </cell>
          <cell r="E23">
            <v>80</v>
          </cell>
          <cell r="F23">
            <v>11.52</v>
          </cell>
          <cell r="M23">
            <v>11.52</v>
          </cell>
          <cell r="U23">
            <v>7</v>
          </cell>
          <cell r="V23" t="str">
            <v>SINAPI 01/2013</v>
          </cell>
        </row>
        <row r="24">
          <cell r="B24">
            <v>7916010132</v>
          </cell>
          <cell r="C24" t="str">
            <v>Cabo de cobre isolado singelo, flexível 2,5mm2 -750volts</v>
          </cell>
          <cell r="D24" t="str">
            <v>m</v>
          </cell>
          <cell r="E24">
            <v>700</v>
          </cell>
          <cell r="F24">
            <v>0.79</v>
          </cell>
          <cell r="I24">
            <v>0.79</v>
          </cell>
          <cell r="L24">
            <v>0.95</v>
          </cell>
          <cell r="M24">
            <v>1.8</v>
          </cell>
          <cell r="U24">
            <v>3</v>
          </cell>
          <cell r="V24" t="str">
            <v>Fujicabos 333228</v>
          </cell>
        </row>
        <row r="25">
          <cell r="B25">
            <v>7916010099</v>
          </cell>
          <cell r="C25" t="str">
            <v>Cabo de cobre isolado singelo, flexível 2,5mm2 -750volts condutor de proteção ( verde/amarelo )</v>
          </cell>
          <cell r="D25" t="str">
            <v>m</v>
          </cell>
          <cell r="E25">
            <v>400</v>
          </cell>
          <cell r="F25">
            <v>0.79</v>
          </cell>
          <cell r="I25">
            <v>0.79</v>
          </cell>
          <cell r="L25">
            <v>0.95</v>
          </cell>
          <cell r="M25">
            <v>1.8</v>
          </cell>
          <cell r="U25">
            <v>3</v>
          </cell>
          <cell r="V25" t="str">
            <v>Fujicabos 333228</v>
          </cell>
        </row>
        <row r="26">
          <cell r="C26" t="str">
            <v>Cabo de cobre isolado singelo, Pirastic 10mm2 - 450/750volts. ( condutor de proteção cor azul ) .</v>
          </cell>
          <cell r="D26" t="str">
            <v>m</v>
          </cell>
          <cell r="E26">
            <v>20</v>
          </cell>
          <cell r="F26">
            <v>5.54</v>
          </cell>
          <cell r="M26">
            <v>5.54</v>
          </cell>
          <cell r="U26">
            <v>7</v>
          </cell>
          <cell r="V26" t="str">
            <v>SINAPI 01/2013</v>
          </cell>
        </row>
        <row r="27">
          <cell r="B27">
            <v>7001600023</v>
          </cell>
          <cell r="C27" t="str">
            <v>Cabo de cobre isolado singelo, Pirastic 16mm2 - 450/750volts. ( condutor de proteção cor azul ) .</v>
          </cell>
          <cell r="D27" t="str">
            <v>m</v>
          </cell>
          <cell r="E27">
            <v>20</v>
          </cell>
          <cell r="F27">
            <v>0</v>
          </cell>
          <cell r="U27" t="e">
            <v>#N/A</v>
          </cell>
          <cell r="V27" t="e">
            <v>#N/A</v>
          </cell>
        </row>
        <row r="28">
          <cell r="B28">
            <v>7916010132</v>
          </cell>
          <cell r="C28" t="str">
            <v>Cabo de cobre isolado, singelo, flexível 2,5mm2 - 0,6/1kV</v>
          </cell>
          <cell r="D28" t="str">
            <v>m</v>
          </cell>
          <cell r="E28">
            <v>100</v>
          </cell>
          <cell r="F28">
            <v>1.94</v>
          </cell>
          <cell r="M28">
            <v>1.94</v>
          </cell>
          <cell r="U28">
            <v>7</v>
          </cell>
          <cell r="V28" t="str">
            <v>SINAPI 01/2013</v>
          </cell>
        </row>
        <row r="29">
          <cell r="B29">
            <v>7916010005</v>
          </cell>
          <cell r="C29" t="str">
            <v>Cabo de cobre nu 25mm2</v>
          </cell>
          <cell r="D29" t="str">
            <v>m</v>
          </cell>
          <cell r="E29">
            <v>140</v>
          </cell>
          <cell r="F29">
            <v>6.38</v>
          </cell>
          <cell r="G29">
            <v>6.38</v>
          </cell>
          <cell r="L29">
            <v>9.6</v>
          </cell>
          <cell r="M29">
            <v>11.09</v>
          </cell>
          <cell r="U29">
            <v>1</v>
          </cell>
          <cell r="V29" t="str">
            <v>MT Central Leader - 16855/2012</v>
          </cell>
        </row>
        <row r="30">
          <cell r="B30">
            <v>7916010005</v>
          </cell>
          <cell r="C30" t="str">
            <v>Cabo de cobre nu 25mm² p/ aterramento.</v>
          </cell>
          <cell r="D30" t="str">
            <v>m</v>
          </cell>
          <cell r="E30">
            <v>60</v>
          </cell>
          <cell r="F30">
            <v>6.38</v>
          </cell>
          <cell r="G30">
            <v>6.38</v>
          </cell>
          <cell r="L30">
            <v>9.6</v>
          </cell>
          <cell r="M30">
            <v>11.09</v>
          </cell>
          <cell r="U30">
            <v>1</v>
          </cell>
          <cell r="V30" t="str">
            <v>MT Central Leader - 16855/2012</v>
          </cell>
        </row>
        <row r="31">
          <cell r="B31">
            <v>7916460016</v>
          </cell>
          <cell r="C31" t="str">
            <v>Caixa de inspeção suspensa do terra com tampa e alça ref. AM-155</v>
          </cell>
          <cell r="D31" t="str">
            <v>un</v>
          </cell>
          <cell r="E31">
            <v>4</v>
          </cell>
          <cell r="F31">
            <v>83</v>
          </cell>
          <cell r="L31">
            <v>83</v>
          </cell>
          <cell r="U31">
            <v>6</v>
          </cell>
          <cell r="V31" t="str">
            <v>Pereira Pinto 31/07/12</v>
          </cell>
        </row>
        <row r="32">
          <cell r="B32">
            <v>7916460017</v>
          </cell>
          <cell r="C32" t="str">
            <v>Caixa petrolet de alumínio tipo C rosca 3/4"</v>
          </cell>
          <cell r="D32" t="str">
            <v>un</v>
          </cell>
          <cell r="E32">
            <v>2</v>
          </cell>
          <cell r="F32">
            <v>11</v>
          </cell>
          <cell r="L32">
            <v>11</v>
          </cell>
          <cell r="U32">
            <v>6</v>
          </cell>
          <cell r="V32" t="str">
            <v>Pereira Pinto 31/07/12</v>
          </cell>
        </row>
        <row r="33">
          <cell r="B33">
            <v>7916240004</v>
          </cell>
          <cell r="C33" t="str">
            <v>Capacete de alumínio de entrada de BT de 1.1/2"</v>
          </cell>
          <cell r="D33" t="str">
            <v>un</v>
          </cell>
          <cell r="E33">
            <v>2</v>
          </cell>
          <cell r="F33">
            <v>16</v>
          </cell>
          <cell r="L33">
            <v>16</v>
          </cell>
          <cell r="U33">
            <v>6</v>
          </cell>
          <cell r="V33" t="str">
            <v>Pereira Pinto 31/07/12</v>
          </cell>
        </row>
        <row r="34">
          <cell r="B34">
            <v>7916250008</v>
          </cell>
          <cell r="C34" t="str">
            <v>Captor Franlin de quatro pontas -  340mm ref.AM-102</v>
          </cell>
          <cell r="D34" t="str">
            <v>un</v>
          </cell>
          <cell r="E34">
            <v>2</v>
          </cell>
          <cell r="F34">
            <v>65</v>
          </cell>
          <cell r="L34">
            <v>110</v>
          </cell>
          <cell r="M34">
            <v>65</v>
          </cell>
          <cell r="U34">
            <v>7</v>
          </cell>
          <cell r="V34" t="str">
            <v>SINAPI 01/2013</v>
          </cell>
        </row>
        <row r="35">
          <cell r="B35">
            <v>7916460018</v>
          </cell>
          <cell r="C35" t="str">
            <v>Condulete de alumínio tipo E rosca 3/4"</v>
          </cell>
          <cell r="D35" t="str">
            <v>un</v>
          </cell>
          <cell r="E35">
            <v>4</v>
          </cell>
          <cell r="F35">
            <v>7.16</v>
          </cell>
          <cell r="L35">
            <v>11</v>
          </cell>
          <cell r="M35">
            <v>7.16</v>
          </cell>
          <cell r="U35">
            <v>7</v>
          </cell>
          <cell r="V35" t="str">
            <v>SINAPI 01/2013</v>
          </cell>
        </row>
        <row r="36">
          <cell r="C36" t="str">
            <v>Condulete de alumínio tipo E rosca 3/4"para tomada de sobrepor 2P de 5A-220volts, acima.</v>
          </cell>
          <cell r="D36" t="str">
            <v>un</v>
          </cell>
          <cell r="E36">
            <v>1</v>
          </cell>
          <cell r="F36">
            <v>7.16</v>
          </cell>
          <cell r="L36">
            <v>11</v>
          </cell>
          <cell r="M36">
            <v>7.16</v>
          </cell>
          <cell r="U36">
            <v>7</v>
          </cell>
          <cell r="V36" t="str">
            <v>SINAPI 01/2013</v>
          </cell>
        </row>
        <row r="37">
          <cell r="B37">
            <v>7916460020</v>
          </cell>
          <cell r="C37" t="str">
            <v>Condulete de alumínio tipo LR rosca 3/4"</v>
          </cell>
          <cell r="D37" t="str">
            <v>un</v>
          </cell>
          <cell r="E37">
            <v>12</v>
          </cell>
          <cell r="F37">
            <v>7.72</v>
          </cell>
          <cell r="L37">
            <v>11</v>
          </cell>
          <cell r="M37">
            <v>7.72</v>
          </cell>
          <cell r="U37">
            <v>7</v>
          </cell>
          <cell r="V37" t="str">
            <v>SINAPI 01/2013</v>
          </cell>
        </row>
        <row r="38">
          <cell r="B38">
            <v>7916460021</v>
          </cell>
          <cell r="C38" t="str">
            <v>Condulete de alumínio tipo T rosca 3/4"</v>
          </cell>
          <cell r="D38" t="str">
            <v>un</v>
          </cell>
          <cell r="E38">
            <v>6</v>
          </cell>
          <cell r="F38">
            <v>8.26</v>
          </cell>
          <cell r="L38">
            <v>14</v>
          </cell>
          <cell r="M38">
            <v>8.26</v>
          </cell>
          <cell r="U38">
            <v>7</v>
          </cell>
          <cell r="V38" t="str">
            <v>SINAPI 01/2013</v>
          </cell>
        </row>
        <row r="39">
          <cell r="B39">
            <v>7916340012</v>
          </cell>
          <cell r="C39" t="str">
            <v>Condulete de alumínio tipo X rosca 3/4"</v>
          </cell>
          <cell r="D39" t="str">
            <v>un</v>
          </cell>
          <cell r="E39">
            <v>4</v>
          </cell>
          <cell r="F39">
            <v>8.75</v>
          </cell>
          <cell r="M39">
            <v>8.75</v>
          </cell>
          <cell r="U39">
            <v>7</v>
          </cell>
          <cell r="V39" t="str">
            <v>SINAPI 01/2013</v>
          </cell>
        </row>
        <row r="40">
          <cell r="B40">
            <v>7916080014</v>
          </cell>
          <cell r="C40" t="str">
            <v>Conector cobre - alumínio p/ cabo de 25mm2</v>
          </cell>
          <cell r="D40" t="str">
            <v>un</v>
          </cell>
          <cell r="E40">
            <v>6</v>
          </cell>
          <cell r="F40">
            <v>3.72</v>
          </cell>
          <cell r="M40">
            <v>3.72</v>
          </cell>
          <cell r="U40">
            <v>7</v>
          </cell>
          <cell r="V40" t="str">
            <v>SINAPI 01/2013</v>
          </cell>
        </row>
        <row r="41">
          <cell r="B41">
            <v>7916080009</v>
          </cell>
          <cell r="C41" t="str">
            <v>Conector split-bolt p/ cabo de 25mm2</v>
          </cell>
          <cell r="D41" t="str">
            <v>un</v>
          </cell>
          <cell r="E41">
            <v>32</v>
          </cell>
          <cell r="F41">
            <v>4.5</v>
          </cell>
          <cell r="L41">
            <v>4.5</v>
          </cell>
          <cell r="U41">
            <v>6</v>
          </cell>
          <cell r="V41" t="str">
            <v>Pereira Pinto 31/07/12</v>
          </cell>
        </row>
        <row r="42">
          <cell r="B42">
            <v>7916620002</v>
          </cell>
          <cell r="C42" t="str">
            <v>Cruzeta de concreto tipo T 1900mm</v>
          </cell>
          <cell r="D42" t="str">
            <v>un</v>
          </cell>
          <cell r="E42">
            <v>6</v>
          </cell>
          <cell r="F42">
            <v>75</v>
          </cell>
          <cell r="L42">
            <v>75</v>
          </cell>
          <cell r="U42">
            <v>6</v>
          </cell>
          <cell r="V42" t="str">
            <v>Pereira Pinto 31/07/12</v>
          </cell>
        </row>
        <row r="43">
          <cell r="B43">
            <v>7916360069</v>
          </cell>
          <cell r="C43" t="str">
            <v>Curva  galv. de 1.1/2” x 90º</v>
          </cell>
          <cell r="D43" t="str">
            <v>un</v>
          </cell>
          <cell r="E43">
            <v>4</v>
          </cell>
          <cell r="F43">
            <v>41</v>
          </cell>
          <cell r="L43">
            <v>41</v>
          </cell>
          <cell r="U43">
            <v>6</v>
          </cell>
          <cell r="V43" t="str">
            <v>Pereira Pinto 31/07/12</v>
          </cell>
        </row>
        <row r="44">
          <cell r="B44">
            <v>7916360018</v>
          </cell>
          <cell r="C44" t="str">
            <v>Curva  PVC rígida de 1.1/2"com rosca.</v>
          </cell>
          <cell r="D44" t="str">
            <v>un</v>
          </cell>
          <cell r="E44">
            <v>4</v>
          </cell>
          <cell r="F44">
            <v>3.8</v>
          </cell>
          <cell r="L44">
            <v>3.8</v>
          </cell>
          <cell r="M44">
            <v>6.16</v>
          </cell>
          <cell r="U44">
            <v>6</v>
          </cell>
          <cell r="V44" t="str">
            <v>Pereira Pinto 31/07/12</v>
          </cell>
        </row>
        <row r="45">
          <cell r="B45">
            <v>7916360062</v>
          </cell>
          <cell r="C45" t="str">
            <v>Curva longa PVC rígida de 1.1/2" x 90o</v>
          </cell>
          <cell r="D45" t="str">
            <v>un</v>
          </cell>
          <cell r="E45">
            <v>4</v>
          </cell>
          <cell r="F45">
            <v>3.8</v>
          </cell>
          <cell r="L45">
            <v>3.8</v>
          </cell>
          <cell r="M45">
            <v>6.16</v>
          </cell>
          <cell r="U45">
            <v>6</v>
          </cell>
          <cell r="V45" t="str">
            <v>Pereira Pinto 31/07/12</v>
          </cell>
        </row>
        <row r="46">
          <cell r="B46">
            <v>7916360011</v>
          </cell>
          <cell r="C46" t="str">
            <v>Curva PVC rígida de 1""</v>
          </cell>
          <cell r="D46" t="str">
            <v>un</v>
          </cell>
          <cell r="E46">
            <v>4</v>
          </cell>
          <cell r="F46">
            <v>3.97</v>
          </cell>
          <cell r="M46">
            <v>3.97</v>
          </cell>
          <cell r="U46">
            <v>7</v>
          </cell>
          <cell r="V46" t="str">
            <v>SINAPI 01/2013</v>
          </cell>
        </row>
        <row r="47">
          <cell r="B47">
            <v>7916360017</v>
          </cell>
          <cell r="C47" t="str">
            <v>Curva PVC rígida de 3/4"</v>
          </cell>
          <cell r="D47" t="str">
            <v>un</v>
          </cell>
          <cell r="E47">
            <v>4</v>
          </cell>
          <cell r="F47">
            <v>2.38</v>
          </cell>
          <cell r="M47">
            <v>2.38</v>
          </cell>
          <cell r="U47">
            <v>7</v>
          </cell>
          <cell r="V47" t="str">
            <v>SINAPI 01/2013</v>
          </cell>
        </row>
        <row r="48">
          <cell r="B48">
            <v>7916100058</v>
          </cell>
          <cell r="C48" t="str">
            <v xml:space="preserve">Disjuntor monofásico termomagnético K32a de 10A-220volts - 3kA, curva B, para o circuito de iluminação interna e externa . </v>
          </cell>
          <cell r="D48" t="str">
            <v>un</v>
          </cell>
          <cell r="E48">
            <v>4</v>
          </cell>
          <cell r="F48">
            <v>6.54</v>
          </cell>
          <cell r="M48">
            <v>6.54</v>
          </cell>
          <cell r="U48">
            <v>7</v>
          </cell>
          <cell r="V48" t="str">
            <v>SINAPI 01/2013</v>
          </cell>
        </row>
        <row r="49">
          <cell r="B49">
            <v>7916100043</v>
          </cell>
          <cell r="C49" t="str">
            <v xml:space="preserve">Disjuntor monofásico termomagnético K32a de 15A-220volts - 3kA,curva B, para o circuito de tomadas . </v>
          </cell>
          <cell r="D49" t="str">
            <v>un</v>
          </cell>
          <cell r="E49">
            <v>2</v>
          </cell>
          <cell r="F49">
            <v>6.85</v>
          </cell>
          <cell r="M49">
            <v>6.85</v>
          </cell>
          <cell r="U49">
            <v>7</v>
          </cell>
          <cell r="V49" t="str">
            <v>SINAPI 01/2013</v>
          </cell>
        </row>
        <row r="50">
          <cell r="B50">
            <v>7916100020</v>
          </cell>
          <cell r="C50" t="str">
            <v>Disjuntor trifásico EZC100N3030A-380volts- 10kA reg 0,4 a 1,0</v>
          </cell>
          <cell r="D50" t="str">
            <v>un</v>
          </cell>
          <cell r="E50">
            <v>1</v>
          </cell>
          <cell r="F50">
            <v>0</v>
          </cell>
          <cell r="U50" t="e">
            <v>#N/A</v>
          </cell>
          <cell r="V50" t="e">
            <v>#N/A</v>
          </cell>
        </row>
        <row r="51">
          <cell r="B51">
            <v>7916100019</v>
          </cell>
          <cell r="C51" t="str">
            <v>Disjuntor trifásico termomagnético K32a de 20A-400volts - 10kA , curva B.. Entrada do painel.</v>
          </cell>
          <cell r="D51" t="str">
            <v>un</v>
          </cell>
          <cell r="E51">
            <v>2</v>
          </cell>
          <cell r="F51">
            <v>45.18</v>
          </cell>
          <cell r="M51">
            <v>45.18</v>
          </cell>
          <cell r="U51">
            <v>7</v>
          </cell>
          <cell r="V51" t="str">
            <v>SINAPI 01/2013</v>
          </cell>
        </row>
        <row r="52">
          <cell r="B52">
            <v>7916110059</v>
          </cell>
          <cell r="C52" t="str">
            <v>Eletroduto galv. tipo pesado de 1.1/2” ( vara de 3metros )</v>
          </cell>
          <cell r="D52" t="str">
            <v>un</v>
          </cell>
          <cell r="E52">
            <v>6</v>
          </cell>
          <cell r="F52">
            <v>135.94999999999999</v>
          </cell>
          <cell r="R52">
            <v>135.94999999999999</v>
          </cell>
          <cell r="U52">
            <v>12</v>
          </cell>
          <cell r="V52" t="str">
            <v>BAZAR 338</v>
          </cell>
        </row>
        <row r="53">
          <cell r="B53">
            <v>7916110043</v>
          </cell>
          <cell r="C53" t="str">
            <v>Eletroduto PVC rígido de 1"  ponta e bolsa ( vara de 6metos )</v>
          </cell>
          <cell r="D53" t="str">
            <v>un</v>
          </cell>
          <cell r="E53">
            <v>20</v>
          </cell>
          <cell r="F53">
            <v>16.740000000000002</v>
          </cell>
          <cell r="M53">
            <v>16.740000000000002</v>
          </cell>
          <cell r="U53">
            <v>7</v>
          </cell>
          <cell r="V53" t="str">
            <v>SINAPI 01/2013</v>
          </cell>
        </row>
        <row r="54">
          <cell r="B54">
            <v>7916110017</v>
          </cell>
          <cell r="C54" t="str">
            <v>Eletroduto PVC rígido de 1" ( vara de 3metros )</v>
          </cell>
          <cell r="D54" t="str">
            <v>un</v>
          </cell>
          <cell r="E54">
            <v>4</v>
          </cell>
          <cell r="F54">
            <v>8.370000000000001</v>
          </cell>
          <cell r="M54">
            <v>8.370000000000001</v>
          </cell>
          <cell r="U54">
            <v>7</v>
          </cell>
          <cell r="V54" t="str">
            <v>SINAPI 01/2013</v>
          </cell>
        </row>
        <row r="55">
          <cell r="B55">
            <v>7916110054</v>
          </cell>
          <cell r="C55" t="str">
            <v>Eletroduto PVC rígido de 2" ( vara de 3metros ) p/ proteção de descida do cabo.</v>
          </cell>
          <cell r="D55" t="str">
            <v>un</v>
          </cell>
          <cell r="E55">
            <v>2</v>
          </cell>
          <cell r="F55">
            <v>19.919999999999998</v>
          </cell>
          <cell r="M55">
            <v>19.919999999999998</v>
          </cell>
          <cell r="U55">
            <v>7</v>
          </cell>
          <cell r="V55" t="str">
            <v>SINAPI 01/2013</v>
          </cell>
        </row>
        <row r="56">
          <cell r="B56">
            <v>7916110081</v>
          </cell>
          <cell r="C56" t="str">
            <v>Eletroduto PVC rígido de 3/4"  com bengala ( vara de 6metos )</v>
          </cell>
          <cell r="D56" t="str">
            <v>un</v>
          </cell>
          <cell r="E56">
            <v>8</v>
          </cell>
          <cell r="F56">
            <v>11.040000000000001</v>
          </cell>
          <cell r="M56">
            <v>11.040000000000001</v>
          </cell>
          <cell r="U56">
            <v>7</v>
          </cell>
          <cell r="V56" t="str">
            <v>SINAPI 01/2013</v>
          </cell>
        </row>
        <row r="57">
          <cell r="B57">
            <v>7916110014</v>
          </cell>
          <cell r="C57" t="str">
            <v>Eletroduto PVC rígido de 3/4" , preto   ( vara de 3metros )</v>
          </cell>
          <cell r="D57" t="str">
            <v>un</v>
          </cell>
          <cell r="E57">
            <v>16</v>
          </cell>
          <cell r="F57">
            <v>2.48</v>
          </cell>
          <cell r="G57">
            <v>2.48</v>
          </cell>
          <cell r="L57">
            <v>6.5</v>
          </cell>
          <cell r="M57">
            <v>5.5200000000000005</v>
          </cell>
          <cell r="U57">
            <v>1</v>
          </cell>
          <cell r="V57" t="str">
            <v>MT Central Leader - 16855/2012</v>
          </cell>
        </row>
        <row r="58">
          <cell r="B58">
            <v>7916110014</v>
          </cell>
          <cell r="C58" t="str">
            <v>Eletroduto PVC rígido de 3/4" , preto ( vara c/3metros )</v>
          </cell>
          <cell r="D58" t="str">
            <v>un</v>
          </cell>
          <cell r="E58">
            <v>4</v>
          </cell>
          <cell r="F58">
            <v>2.48</v>
          </cell>
          <cell r="G58">
            <v>2.48</v>
          </cell>
          <cell r="L58">
            <v>6.5</v>
          </cell>
          <cell r="M58">
            <v>5.5200000000000005</v>
          </cell>
          <cell r="U58">
            <v>1</v>
          </cell>
          <cell r="V58" t="str">
            <v>MT Central Leader - 16855/2012</v>
          </cell>
        </row>
        <row r="59">
          <cell r="B59">
            <v>7916110015</v>
          </cell>
          <cell r="C59" t="str">
            <v>Eletroduto PVC rígido preto de 1.1/2” (vara de 3metros)</v>
          </cell>
          <cell r="D59" t="str">
            <v>un</v>
          </cell>
          <cell r="E59">
            <v>20</v>
          </cell>
          <cell r="F59">
            <v>15</v>
          </cell>
          <cell r="L59">
            <v>15</v>
          </cell>
          <cell r="M59">
            <v>15.48</v>
          </cell>
          <cell r="U59">
            <v>6</v>
          </cell>
          <cell r="V59" t="str">
            <v>Pereira Pinto 31/07/12</v>
          </cell>
        </row>
        <row r="60">
          <cell r="B60">
            <v>7916370011</v>
          </cell>
          <cell r="C60" t="str">
            <v>Fita de aço inox  bandit  de 10,8x19mm</v>
          </cell>
          <cell r="D60" t="str">
            <v>m</v>
          </cell>
          <cell r="E60">
            <v>20</v>
          </cell>
          <cell r="F60">
            <v>0</v>
          </cell>
          <cell r="U60" t="e">
            <v>#N/A</v>
          </cell>
          <cell r="V60" t="e">
            <v>#N/A</v>
          </cell>
        </row>
        <row r="61">
          <cell r="B61">
            <v>7916370022</v>
          </cell>
          <cell r="C61" t="str">
            <v>Fita isolante scotch 23 ( caixa com 10metros )</v>
          </cell>
          <cell r="D61" t="str">
            <v>un</v>
          </cell>
          <cell r="E61">
            <v>8</v>
          </cell>
          <cell r="F61">
            <v>14.99</v>
          </cell>
          <cell r="J61">
            <v>14.99</v>
          </cell>
          <cell r="M61">
            <v>17.899999999999999</v>
          </cell>
          <cell r="U61">
            <v>4</v>
          </cell>
          <cell r="V61" t="str">
            <v>Pantalena Internet</v>
          </cell>
        </row>
        <row r="62">
          <cell r="B62">
            <v>7916370014</v>
          </cell>
          <cell r="C62" t="str">
            <v>Fita isolante scotch 33 ( caixa com 20metros )</v>
          </cell>
          <cell r="D62" t="str">
            <v>un</v>
          </cell>
          <cell r="E62">
            <v>10</v>
          </cell>
          <cell r="F62">
            <v>6</v>
          </cell>
          <cell r="M62">
            <v>6</v>
          </cell>
          <cell r="U62">
            <v>7</v>
          </cell>
          <cell r="V62" t="str">
            <v>SINAPI 01/2013</v>
          </cell>
        </row>
        <row r="63">
          <cell r="B63">
            <v>7916140019</v>
          </cell>
          <cell r="C63" t="str">
            <v>Haste de terra coperweld de 5/8" x 3,00m com uma camada de cobre eletrolítico e conector especial</v>
          </cell>
          <cell r="D63" t="str">
            <v>un</v>
          </cell>
          <cell r="E63">
            <v>18</v>
          </cell>
          <cell r="F63">
            <v>31.88</v>
          </cell>
          <cell r="M63">
            <v>31.88</v>
          </cell>
          <cell r="U63">
            <v>7</v>
          </cell>
          <cell r="V63" t="str">
            <v>SINAPI 01/2013</v>
          </cell>
        </row>
        <row r="64">
          <cell r="B64">
            <v>7916140021</v>
          </cell>
          <cell r="C64" t="str">
            <v>Haste de terra copperweld de 1/2" x 3,00m com conector, para aterramento da iluminação externa.</v>
          </cell>
          <cell r="D64" t="str">
            <v>un</v>
          </cell>
          <cell r="E64">
            <v>4</v>
          </cell>
          <cell r="F64">
            <v>29.58</v>
          </cell>
          <cell r="M64">
            <v>29.58</v>
          </cell>
          <cell r="U64">
            <v>7</v>
          </cell>
          <cell r="V64" t="str">
            <v>SINAPI 01/2013</v>
          </cell>
        </row>
        <row r="65">
          <cell r="B65">
            <v>7916380006</v>
          </cell>
          <cell r="C65" t="str">
            <v xml:space="preserve">Interruptor de 2 seções , em caixa petrolet rosca 3/4" </v>
          </cell>
          <cell r="D65" t="str">
            <v>un</v>
          </cell>
          <cell r="E65">
            <v>2</v>
          </cell>
          <cell r="F65">
            <v>9.5399999999999991</v>
          </cell>
          <cell r="M65">
            <v>9.5399999999999991</v>
          </cell>
          <cell r="U65">
            <v>7</v>
          </cell>
          <cell r="V65" t="str">
            <v>SINAPI 01/2013</v>
          </cell>
        </row>
        <row r="66">
          <cell r="B66">
            <v>7916350001</v>
          </cell>
          <cell r="C66" t="str">
            <v>Isolador de topo 15kV polimérico</v>
          </cell>
          <cell r="D66" t="str">
            <v>un</v>
          </cell>
          <cell r="E66">
            <v>18</v>
          </cell>
          <cell r="F66">
            <v>17.899999999999999</v>
          </cell>
          <cell r="L66">
            <v>25</v>
          </cell>
          <cell r="M66">
            <v>17.899999999999999</v>
          </cell>
          <cell r="U66">
            <v>7</v>
          </cell>
          <cell r="V66" t="str">
            <v>SINAPI 01/2013</v>
          </cell>
        </row>
        <row r="67">
          <cell r="B67">
            <v>7916150144</v>
          </cell>
          <cell r="C67" t="str">
            <v xml:space="preserve">Lâmpada fluorescente Philips TLTRS 40W S84-25 de 40W-220volts, com fluxo luminoso de 3.250lumens. </v>
          </cell>
          <cell r="D67" t="str">
            <v>un</v>
          </cell>
          <cell r="E67">
            <v>16</v>
          </cell>
          <cell r="F67">
            <v>4.43</v>
          </cell>
          <cell r="M67">
            <v>4.43</v>
          </cell>
          <cell r="U67">
            <v>7</v>
          </cell>
          <cell r="V67" t="str">
            <v>SINAPI 01/2013</v>
          </cell>
        </row>
        <row r="68">
          <cell r="B68">
            <v>7916150206</v>
          </cell>
          <cell r="C68" t="str">
            <v>Luminária Philips ref. TCW-216  com cabeceiras plástica e corpo em chapa branca para duas lâmpada de 40Watts</v>
          </cell>
          <cell r="D68" t="str">
            <v>un</v>
          </cell>
          <cell r="E68">
            <v>8</v>
          </cell>
          <cell r="F68">
            <v>74.760000000000005</v>
          </cell>
          <cell r="M68">
            <v>74.760000000000005</v>
          </cell>
          <cell r="U68">
            <v>7</v>
          </cell>
          <cell r="V68" t="str">
            <v>SINAPI 01/2013</v>
          </cell>
        </row>
        <row r="69">
          <cell r="B69">
            <v>7916450094</v>
          </cell>
          <cell r="C69" t="str">
            <v xml:space="preserve">Luminária Pública   Aria 100  fab. Almec, cor Cinza RAL 7035 grau de proteção IP65  , alojamento para equipamento auxiliar, para lâmpada Vapor de sódio de 70watts    </v>
          </cell>
          <cell r="D69" t="str">
            <v>un</v>
          </cell>
          <cell r="E69">
            <v>8</v>
          </cell>
          <cell r="F69">
            <v>0</v>
          </cell>
          <cell r="U69" t="e">
            <v>#N/A</v>
          </cell>
          <cell r="V69" t="e">
            <v>#N/A</v>
          </cell>
        </row>
        <row r="70">
          <cell r="B70">
            <v>7904310014</v>
          </cell>
          <cell r="C70" t="str">
            <v xml:space="preserve">Luva galv. de 1.1/2” </v>
          </cell>
          <cell r="D70" t="str">
            <v>un</v>
          </cell>
          <cell r="E70">
            <v>12</v>
          </cell>
          <cell r="F70">
            <v>10.62</v>
          </cell>
          <cell r="L70">
            <v>17</v>
          </cell>
          <cell r="M70">
            <v>10.62</v>
          </cell>
          <cell r="U70">
            <v>7</v>
          </cell>
          <cell r="V70" t="str">
            <v>SINAPI 01/2013</v>
          </cell>
        </row>
        <row r="71">
          <cell r="B71">
            <v>7916400001</v>
          </cell>
          <cell r="C71" t="str">
            <v>Luva para eletroduto PVC 3/4"</v>
          </cell>
          <cell r="D71" t="str">
            <v>un</v>
          </cell>
          <cell r="E71">
            <v>2</v>
          </cell>
          <cell r="F71">
            <v>0.4</v>
          </cell>
          <cell r="L71">
            <v>0.4</v>
          </cell>
          <cell r="M71">
            <v>1.49</v>
          </cell>
          <cell r="U71">
            <v>6</v>
          </cell>
          <cell r="V71" t="str">
            <v>Pereira Pinto 31/07/12</v>
          </cell>
        </row>
        <row r="72">
          <cell r="B72">
            <v>7905140110</v>
          </cell>
          <cell r="C72" t="str">
            <v>Luva PVC rígida de 1"</v>
          </cell>
          <cell r="D72" t="str">
            <v>un</v>
          </cell>
          <cell r="E72">
            <v>14</v>
          </cell>
          <cell r="F72">
            <v>1.89</v>
          </cell>
          <cell r="M72">
            <v>1.89</v>
          </cell>
          <cell r="U72">
            <v>7</v>
          </cell>
          <cell r="V72" t="str">
            <v>SINAPI 01/2013</v>
          </cell>
        </row>
        <row r="73">
          <cell r="B73">
            <v>7916400009</v>
          </cell>
          <cell r="C73" t="str">
            <v>Luva PVC rígida de 1".1/2"</v>
          </cell>
          <cell r="D73" t="str">
            <v>un</v>
          </cell>
          <cell r="E73">
            <v>36</v>
          </cell>
          <cell r="F73">
            <v>1.9</v>
          </cell>
          <cell r="L73">
            <v>1.9</v>
          </cell>
          <cell r="M73">
            <v>3.97</v>
          </cell>
          <cell r="U73">
            <v>6</v>
          </cell>
          <cell r="V73" t="str">
            <v>Pereira Pinto 31/07/12</v>
          </cell>
        </row>
        <row r="74">
          <cell r="B74">
            <v>7916400008</v>
          </cell>
          <cell r="C74" t="str">
            <v>Luva PVC rígida de 3/4"</v>
          </cell>
          <cell r="D74" t="str">
            <v>un</v>
          </cell>
          <cell r="E74">
            <v>8</v>
          </cell>
          <cell r="F74">
            <v>0.4</v>
          </cell>
          <cell r="L74">
            <v>0.4</v>
          </cell>
          <cell r="M74">
            <v>1.49</v>
          </cell>
          <cell r="U74">
            <v>6</v>
          </cell>
          <cell r="V74" t="str">
            <v>Pereira Pinto 31/07/12</v>
          </cell>
        </row>
        <row r="75">
          <cell r="B75">
            <v>7916190022</v>
          </cell>
          <cell r="C75" t="str">
            <v>Mastro de tubo galvanizado de 1.1/2" ref. AM-150 ( vara c/ 3metros)</v>
          </cell>
          <cell r="D75" t="str">
            <v>un</v>
          </cell>
          <cell r="E75">
            <v>3</v>
          </cell>
          <cell r="F75">
            <v>139.29</v>
          </cell>
          <cell r="L75">
            <v>185</v>
          </cell>
          <cell r="M75">
            <v>139.29</v>
          </cell>
          <cell r="U75">
            <v>7</v>
          </cell>
          <cell r="V75" t="str">
            <v>SINAPI 01/2013</v>
          </cell>
        </row>
        <row r="76">
          <cell r="B76" t="str">
            <v>p1</v>
          </cell>
          <cell r="C76" t="str">
            <v>Painel de comando, nas dimensões mínimas de 1600 x 1800 x 400mm (ALP), c/ pintura eletrostática a base de pó de epoxi na cor cinza RAL 7032 e tratamento anti-óxido, com argolas de suspensão,   porta documentos, teto em chapa perfurada com sobre-teto elevado para ventilação, fechaduras em chapas de aço dobradas bicromatizadas com maçanetas "L" Yale em Zamack cromado, terminais para varetas com roldanas, três portas frontais, contendo 01 disjuntor geral trifásico de entrada, 01 disjuntor trifásico de 50A de saída p/ serviços, duas chaves de partida estática  soft-stater, 7,5CV, 380 V, 60Hz, com os equipamentos descritos abaixo, devidamente montados e interligados:</v>
          </cell>
          <cell r="D76" t="str">
            <v>un</v>
          </cell>
          <cell r="E76">
            <v>1</v>
          </cell>
          <cell r="F76">
            <v>26525</v>
          </cell>
          <cell r="N76">
            <v>42226.080000000002</v>
          </cell>
          <cell r="O76">
            <v>26525</v>
          </cell>
          <cell r="U76">
            <v>9</v>
          </cell>
          <cell r="V76" t="str">
            <v>Neivas</v>
          </cell>
        </row>
        <row r="77">
          <cell r="B77" t="str">
            <v>p2</v>
          </cell>
          <cell r="C77" t="str">
            <v>Painel de comando, nas dimensões mínimas de 1600 x 1800 x 400mm (ALP), c/ pintura eletrostática a base de pó de epoxi na cor cinza RAL 7032 e tratamento anti-óxido, com argolas de suspensão,   porta documentos, teto em chapa perfurada com sobre-teto elevado para ventilação, fechaduras em chapas de aço dobradas bicromatizadas com maçanetas "L" Yale em Zamack cromado, terminais para varetas com roldanas, três portas frontais, contendo 01 disjuntor geral trifásico de entrada, 01 disjuntor trifásico de 50A de saída p/ serviços, duas chaves de partida estática  soft-stater, 10CV, 380 V, 60Hz, com os equipamentos descritos abaixo, devidamente montados e interligados:</v>
          </cell>
          <cell r="D77" t="str">
            <v>unid</v>
          </cell>
          <cell r="E77">
            <v>1</v>
          </cell>
          <cell r="F77">
            <v>29760</v>
          </cell>
          <cell r="N77">
            <v>42224.56</v>
          </cell>
          <cell r="O77">
            <v>29760</v>
          </cell>
          <cell r="U77">
            <v>9</v>
          </cell>
          <cell r="V77" t="str">
            <v>Neivas</v>
          </cell>
        </row>
        <row r="78">
          <cell r="B78">
            <v>7917020013</v>
          </cell>
          <cell r="C78" t="str">
            <v xml:space="preserve">Paraf. Sext. Bi-cromatizado de 1" x 5/16", com porca e duas arruelas lisas e uma de pressão </v>
          </cell>
          <cell r="D78" t="str">
            <v>un</v>
          </cell>
          <cell r="E78">
            <v>60</v>
          </cell>
          <cell r="F78">
            <v>1.5</v>
          </cell>
          <cell r="H78">
            <v>1.5</v>
          </cell>
          <cell r="U78">
            <v>2</v>
          </cell>
          <cell r="V78" t="str">
            <v>MT Central Leader - 16939/2012</v>
          </cell>
        </row>
        <row r="79">
          <cell r="B79">
            <v>7917020076</v>
          </cell>
          <cell r="C79" t="str">
            <v>Parafuso bicromatizado de 1"x1/4" com porcas e arruelas</v>
          </cell>
          <cell r="D79" t="str">
            <v>un</v>
          </cell>
          <cell r="E79">
            <v>34</v>
          </cell>
          <cell r="F79">
            <v>0</v>
          </cell>
          <cell r="U79" t="e">
            <v>#N/A</v>
          </cell>
          <cell r="V79" t="e">
            <v>#N/A</v>
          </cell>
        </row>
        <row r="80">
          <cell r="B80">
            <v>7917020017</v>
          </cell>
          <cell r="C80" t="str">
            <v>Parafuso de maq. Cab. Quad.Galv.M16</v>
          </cell>
          <cell r="D80" t="str">
            <v>un</v>
          </cell>
          <cell r="E80">
            <v>8</v>
          </cell>
          <cell r="F80">
            <v>12.3</v>
          </cell>
          <cell r="L80">
            <v>12.3</v>
          </cell>
          <cell r="U80">
            <v>6</v>
          </cell>
          <cell r="V80" t="str">
            <v>Pereira Pinto 31/07/12</v>
          </cell>
        </row>
        <row r="81">
          <cell r="B81">
            <v>7917020024</v>
          </cell>
          <cell r="C81" t="str">
            <v>Parafuso de maq. galv. rosca dupla M16</v>
          </cell>
          <cell r="D81" t="str">
            <v>un</v>
          </cell>
          <cell r="E81">
            <v>4</v>
          </cell>
          <cell r="F81">
            <v>8.4700000000000006</v>
          </cell>
          <cell r="L81">
            <v>14.7</v>
          </cell>
          <cell r="M81">
            <v>8.4700000000000006</v>
          </cell>
          <cell r="U81">
            <v>7</v>
          </cell>
          <cell r="V81" t="str">
            <v>SINAPI 01/2013</v>
          </cell>
        </row>
        <row r="82">
          <cell r="B82">
            <v>7917020009</v>
          </cell>
          <cell r="C82" t="str">
            <v xml:space="preserve">Parafuso de máquina galv. 5/8" x 12" </v>
          </cell>
          <cell r="D82" t="str">
            <v>un</v>
          </cell>
          <cell r="E82">
            <v>4</v>
          </cell>
          <cell r="F82">
            <v>4.74</v>
          </cell>
          <cell r="L82">
            <v>6</v>
          </cell>
          <cell r="M82">
            <v>7.21</v>
          </cell>
          <cell r="Q82">
            <v>4.74</v>
          </cell>
          <cell r="U82">
            <v>11</v>
          </cell>
          <cell r="V82" t="str">
            <v>Romagnole</v>
          </cell>
        </row>
        <row r="83">
          <cell r="B83">
            <v>7917020010</v>
          </cell>
          <cell r="C83" t="str">
            <v>Parafuso de máquina galv. 5/8" x 2"</v>
          </cell>
          <cell r="D83" t="str">
            <v>un</v>
          </cell>
          <cell r="E83">
            <v>8</v>
          </cell>
          <cell r="F83">
            <v>2.9</v>
          </cell>
          <cell r="L83">
            <v>4</v>
          </cell>
          <cell r="Q83">
            <v>2.9</v>
          </cell>
          <cell r="U83">
            <v>11</v>
          </cell>
          <cell r="V83" t="str">
            <v>Romagnole</v>
          </cell>
        </row>
        <row r="84">
          <cell r="B84">
            <v>7917020206</v>
          </cell>
          <cell r="C84" t="str">
            <v>Parafusos galvanizado de 12" x 1/2" com porcas</v>
          </cell>
          <cell r="D84" t="str">
            <v>un</v>
          </cell>
          <cell r="E84">
            <v>16</v>
          </cell>
          <cell r="F84">
            <v>3.84</v>
          </cell>
          <cell r="K84">
            <v>6</v>
          </cell>
          <cell r="M84">
            <v>3.84</v>
          </cell>
          <cell r="U84">
            <v>7</v>
          </cell>
          <cell r="V84" t="str">
            <v>SINAPI 01/2013</v>
          </cell>
        </row>
        <row r="85">
          <cell r="B85">
            <v>7916250003</v>
          </cell>
          <cell r="C85" t="str">
            <v xml:space="preserve">Pára-raio polimérico 12kV-10kA , solidamente aterrado </v>
          </cell>
          <cell r="D85" t="str">
            <v>un</v>
          </cell>
          <cell r="E85">
            <v>6</v>
          </cell>
          <cell r="F85">
            <v>155</v>
          </cell>
          <cell r="L85">
            <v>155</v>
          </cell>
          <cell r="U85">
            <v>6</v>
          </cell>
          <cell r="V85" t="str">
            <v>Pereira Pinto 31/07/12</v>
          </cell>
        </row>
        <row r="86">
          <cell r="B86">
            <v>7916350002</v>
          </cell>
          <cell r="C86" t="str">
            <v>Pino para isolador</v>
          </cell>
          <cell r="D86" t="str">
            <v>un</v>
          </cell>
          <cell r="E86">
            <v>18</v>
          </cell>
          <cell r="F86">
            <v>9.81</v>
          </cell>
          <cell r="L86">
            <v>11</v>
          </cell>
          <cell r="M86">
            <v>10.69</v>
          </cell>
          <cell r="Q86">
            <v>9.81</v>
          </cell>
          <cell r="U86">
            <v>11</v>
          </cell>
          <cell r="V86" t="str">
            <v>Romagnole</v>
          </cell>
        </row>
        <row r="87">
          <cell r="B87">
            <v>7916150219</v>
          </cell>
          <cell r="C87" t="str">
            <v>Poste de concreto DT - 200/9</v>
          </cell>
          <cell r="D87" t="str">
            <v>un</v>
          </cell>
          <cell r="E87">
            <v>10</v>
          </cell>
          <cell r="F87">
            <v>318.45999999999998</v>
          </cell>
          <cell r="M87">
            <v>318.45999999999998</v>
          </cell>
          <cell r="U87">
            <v>7</v>
          </cell>
          <cell r="V87" t="str">
            <v>SINAPI 01/2013</v>
          </cell>
        </row>
        <row r="88">
          <cell r="B88">
            <v>7916150004</v>
          </cell>
          <cell r="C88" t="str">
            <v>Poste de concreto DT - 300/10</v>
          </cell>
          <cell r="D88" t="str">
            <v>un</v>
          </cell>
          <cell r="E88">
            <v>2</v>
          </cell>
          <cell r="F88">
            <v>506.82</v>
          </cell>
          <cell r="M88">
            <v>506.82</v>
          </cell>
          <cell r="U88">
            <v>7</v>
          </cell>
          <cell r="V88" t="str">
            <v>SINAPI 01/2013</v>
          </cell>
        </row>
        <row r="89">
          <cell r="B89">
            <v>7916370005</v>
          </cell>
          <cell r="C89" t="str">
            <v>Presilha para fita bandit de 13mm</v>
          </cell>
          <cell r="D89" t="str">
            <v>un</v>
          </cell>
          <cell r="E89">
            <v>10</v>
          </cell>
          <cell r="F89">
            <v>0.7</v>
          </cell>
          <cell r="L89">
            <v>0.7</v>
          </cell>
          <cell r="U89">
            <v>6</v>
          </cell>
          <cell r="V89" t="str">
            <v>Pereira Pinto 31/07/12</v>
          </cell>
        </row>
        <row r="90">
          <cell r="B90">
            <v>7916500001</v>
          </cell>
          <cell r="C90" t="str">
            <v>Quadro de distribuição Universal -CERMAPLAST -CDSBB - 8DIN de sobrepor com barramento, para 04 disjuntores ,sendo  01 disjuntor trifásico termomagnético de entrada Geral e três -03 disjuntores monofásicos termomagnéticos ,abaixo discriminados: ( QDL )</v>
          </cell>
          <cell r="D90" t="str">
            <v>un</v>
          </cell>
          <cell r="E90">
            <v>1</v>
          </cell>
          <cell r="F90">
            <v>169.77</v>
          </cell>
          <cell r="M90">
            <v>169.77</v>
          </cell>
          <cell r="U90">
            <v>7</v>
          </cell>
          <cell r="V90" t="str">
            <v>SINAPI 01/2013</v>
          </cell>
        </row>
        <row r="91">
          <cell r="C91" t="str">
            <v>Quadro de distribuição Universal -CERMAPLAST -CDSBB - 8DIN de sobrepor com barramento, para 08 disjuntores ,sendo  01 disjuntor trifásico termomagnético de entrada Geral e três -03 disjuntores monofásicos termomagnéticos ,abaixo discriminados: ( QDL )</v>
          </cell>
          <cell r="D91" t="str">
            <v>un</v>
          </cell>
          <cell r="E91">
            <v>1</v>
          </cell>
          <cell r="F91">
            <v>0</v>
          </cell>
          <cell r="U91" t="e">
            <v>#N/A</v>
          </cell>
          <cell r="V91" t="e">
            <v>#N/A</v>
          </cell>
        </row>
        <row r="92">
          <cell r="B92">
            <v>7916150036</v>
          </cell>
          <cell r="C92" t="str">
            <v>Reator de 70Watts  p/ lâmpada VS - 220volts, alto fator de potência.</v>
          </cell>
          <cell r="D92" t="str">
            <v>un</v>
          </cell>
          <cell r="E92">
            <v>8</v>
          </cell>
          <cell r="F92">
            <v>64.8</v>
          </cell>
          <cell r="R92">
            <v>64.8</v>
          </cell>
          <cell r="U92">
            <v>12</v>
          </cell>
          <cell r="V92" t="str">
            <v>BAZAR 338</v>
          </cell>
        </row>
        <row r="93">
          <cell r="B93">
            <v>7918480002</v>
          </cell>
          <cell r="C93" t="str">
            <v>Reator eletrônico de 40Watts alto fator</v>
          </cell>
          <cell r="D93" t="str">
            <v>un</v>
          </cell>
          <cell r="E93">
            <v>16</v>
          </cell>
          <cell r="F93">
            <v>19.95</v>
          </cell>
          <cell r="M93">
            <v>22.33</v>
          </cell>
          <cell r="R93">
            <v>19.95</v>
          </cell>
          <cell r="U93">
            <v>12</v>
          </cell>
          <cell r="V93" t="str">
            <v>BAZAR 338</v>
          </cell>
        </row>
        <row r="94">
          <cell r="B94">
            <v>7916170008</v>
          </cell>
          <cell r="C94" t="str">
            <v>Relé foto-célula NA de 5A-220volts , com base para  relé</v>
          </cell>
          <cell r="D94" t="str">
            <v>un</v>
          </cell>
          <cell r="E94">
            <v>8</v>
          </cell>
          <cell r="F94">
            <v>27</v>
          </cell>
          <cell r="L94">
            <v>27</v>
          </cell>
          <cell r="M94">
            <v>31.5</v>
          </cell>
          <cell r="U94">
            <v>6</v>
          </cell>
          <cell r="V94" t="str">
            <v>Pereira Pinto 31/07/12</v>
          </cell>
        </row>
        <row r="95">
          <cell r="B95">
            <v>7916210059</v>
          </cell>
          <cell r="C95" t="str">
            <v>Suporte para fixação do transformador de 15kVA até 300kVA com barra chata e parafusos.</v>
          </cell>
          <cell r="D95" t="str">
            <v>un</v>
          </cell>
          <cell r="E95">
            <v>4</v>
          </cell>
          <cell r="F95">
            <v>112.49</v>
          </cell>
          <cell r="Q95">
            <v>112.49</v>
          </cell>
          <cell r="U95">
            <v>11</v>
          </cell>
          <cell r="V95" t="str">
            <v>Romagnole</v>
          </cell>
        </row>
        <row r="96">
          <cell r="B96">
            <v>7916350013</v>
          </cell>
          <cell r="C96" t="str">
            <v>Suportes isoladores  simples ref. AM - 124</v>
          </cell>
          <cell r="D96" t="str">
            <v>un</v>
          </cell>
          <cell r="E96">
            <v>20</v>
          </cell>
          <cell r="F96">
            <v>7.4</v>
          </cell>
          <cell r="L96">
            <v>7.4</v>
          </cell>
          <cell r="U96">
            <v>6</v>
          </cell>
          <cell r="V96" t="str">
            <v>Pereira Pinto 31/07/12</v>
          </cell>
        </row>
        <row r="97">
          <cell r="B97">
            <v>7916550150</v>
          </cell>
          <cell r="C97" t="str">
            <v>Suportes isoladores p/ Mastro de 1.1/2" ref.AM 133</v>
          </cell>
          <cell r="D97" t="str">
            <v>un</v>
          </cell>
          <cell r="E97">
            <v>8</v>
          </cell>
          <cell r="F97">
            <v>13.4</v>
          </cell>
          <cell r="L97">
            <v>13.4</v>
          </cell>
          <cell r="U97">
            <v>6</v>
          </cell>
          <cell r="V97" t="str">
            <v>Pereira Pinto 31/07/12</v>
          </cell>
        </row>
        <row r="98">
          <cell r="B98">
            <v>7916200057</v>
          </cell>
          <cell r="C98" t="str">
            <v>Terminais de compressão  p/ cabo  2,5mm2</v>
          </cell>
          <cell r="D98" t="str">
            <v>un</v>
          </cell>
          <cell r="E98">
            <v>24</v>
          </cell>
          <cell r="F98">
            <v>0.5</v>
          </cell>
          <cell r="M98">
            <v>0.5</v>
          </cell>
          <cell r="U98">
            <v>7</v>
          </cell>
          <cell r="V98" t="str">
            <v>SINAPI 01/2013</v>
          </cell>
        </row>
        <row r="99">
          <cell r="B99">
            <v>7916200022</v>
          </cell>
          <cell r="C99" t="str">
            <v>Terminais de compressão  p/ cabo 10mm2</v>
          </cell>
          <cell r="D99" t="str">
            <v>un</v>
          </cell>
          <cell r="E99">
            <v>16</v>
          </cell>
          <cell r="F99">
            <v>0.95</v>
          </cell>
          <cell r="L99">
            <v>0.95</v>
          </cell>
          <cell r="M99">
            <v>0.97</v>
          </cell>
          <cell r="U99">
            <v>6</v>
          </cell>
          <cell r="V99" t="str">
            <v>Pereira Pinto 31/07/12</v>
          </cell>
        </row>
        <row r="100">
          <cell r="B100" t="str">
            <v>T1</v>
          </cell>
          <cell r="C100" t="str">
            <v>Terminais de pressão com dois furos p/ cabo 16mm2</v>
          </cell>
          <cell r="D100" t="str">
            <v>un</v>
          </cell>
          <cell r="E100">
            <v>22</v>
          </cell>
          <cell r="F100">
            <v>3.1</v>
          </cell>
          <cell r="M100">
            <v>3.1</v>
          </cell>
          <cell r="U100">
            <v>7</v>
          </cell>
          <cell r="V100" t="str">
            <v>SINAPI 01/2013</v>
          </cell>
        </row>
        <row r="101">
          <cell r="B101">
            <v>7916200051</v>
          </cell>
          <cell r="C101" t="str">
            <v>Terminal de pressão de cobre com dois furos para cabo 10mm2</v>
          </cell>
          <cell r="D101" t="str">
            <v>un</v>
          </cell>
          <cell r="E101">
            <v>27</v>
          </cell>
          <cell r="F101">
            <v>2.9</v>
          </cell>
          <cell r="M101">
            <v>2.9</v>
          </cell>
          <cell r="U101">
            <v>7</v>
          </cell>
          <cell r="V101" t="str">
            <v>SINAPI 01/2013</v>
          </cell>
        </row>
        <row r="102">
          <cell r="B102" t="str">
            <v>T2</v>
          </cell>
          <cell r="C102" t="str">
            <v>Terminal de pressão de cobre com dois furos para cabo 25mm2</v>
          </cell>
          <cell r="D102" t="str">
            <v>un</v>
          </cell>
          <cell r="E102">
            <v>5</v>
          </cell>
          <cell r="F102">
            <v>3.1</v>
          </cell>
          <cell r="M102">
            <v>3.1</v>
          </cell>
          <cell r="U102">
            <v>7</v>
          </cell>
          <cell r="V102" t="str">
            <v>SINAPI 01/2013</v>
          </cell>
        </row>
        <row r="103">
          <cell r="B103" t="str">
            <v>T3</v>
          </cell>
          <cell r="C103" t="str">
            <v xml:space="preserve">Tomada de sobrepor 2P de 5A-220V em caixa condulete de alumínio. </v>
          </cell>
          <cell r="D103" t="str">
            <v>un</v>
          </cell>
          <cell r="E103">
            <v>1</v>
          </cell>
          <cell r="F103">
            <v>12.05</v>
          </cell>
          <cell r="M103">
            <v>12.05</v>
          </cell>
          <cell r="U103">
            <v>7</v>
          </cell>
          <cell r="V103" t="str">
            <v>SINAPI 01/2013</v>
          </cell>
        </row>
        <row r="104">
          <cell r="B104">
            <v>7916450005</v>
          </cell>
          <cell r="C104" t="str">
            <v xml:space="preserve">Tomada fixa de sobrepor 2P+T - 16A -220/250volts e Plug móvel PKE16M423 </v>
          </cell>
          <cell r="D104" t="str">
            <v>un</v>
          </cell>
          <cell r="E104">
            <v>2</v>
          </cell>
          <cell r="F104">
            <v>41.5</v>
          </cell>
          <cell r="R104">
            <v>41.5</v>
          </cell>
          <cell r="U104">
            <v>12</v>
          </cell>
          <cell r="V104" t="str">
            <v>BAZAR 338</v>
          </cell>
        </row>
        <row r="105">
          <cell r="B105">
            <v>7916210015</v>
          </cell>
          <cell r="C105" t="str">
            <v>Transformador trifásico de 15kVA , 13.800/13.200/12.600/12.000volts ligação triângulo e 380/220volts ligação estrêla aterrada , imerso em óleo isolante  , refrigerado por circulação natural .</v>
          </cell>
          <cell r="D105" t="str">
            <v>un</v>
          </cell>
          <cell r="E105">
            <v>1</v>
          </cell>
          <cell r="F105">
            <v>3063.56</v>
          </cell>
          <cell r="M105">
            <v>3063.56</v>
          </cell>
          <cell r="U105">
            <v>7</v>
          </cell>
          <cell r="V105" t="str">
            <v>SINAPI 01/2013</v>
          </cell>
        </row>
        <row r="106">
          <cell r="B106">
            <v>7916210017</v>
          </cell>
          <cell r="C106" t="str">
            <v>Transformador trifásico de 30kVA , 13.800/13.200/12.600/12.000volts ligação triângulo e 380/220volts ligação estrêla aterrada , imerso em óleo isolante  , refrigerado por circulação natural .</v>
          </cell>
          <cell r="D106" t="str">
            <v>un</v>
          </cell>
          <cell r="E106">
            <v>1</v>
          </cell>
          <cell r="F106">
            <v>3703.48</v>
          </cell>
          <cell r="M106">
            <v>3703.48</v>
          </cell>
          <cell r="U106">
            <v>7</v>
          </cell>
          <cell r="V106" t="str">
            <v>SINAPI 01/2013</v>
          </cell>
        </row>
        <row r="107">
          <cell r="B107">
            <v>7916390001</v>
          </cell>
          <cell r="C107" t="str">
            <v>Tubo Seal de 1"</v>
          </cell>
          <cell r="D107" t="str">
            <v>m</v>
          </cell>
          <cell r="E107">
            <v>2</v>
          </cell>
          <cell r="F107">
            <v>6.35</v>
          </cell>
          <cell r="R107">
            <v>6.35</v>
          </cell>
          <cell r="U107">
            <v>12</v>
          </cell>
          <cell r="V107" t="str">
            <v>BAZAR 338</v>
          </cell>
        </row>
        <row r="108">
          <cell r="B108">
            <v>7916460033</v>
          </cell>
          <cell r="C108" t="str">
            <v>Caixa de medição , de uso ao tempo " F3" , padrão Celpe.</v>
          </cell>
          <cell r="D108" t="str">
            <v>un</v>
          </cell>
          <cell r="E108">
            <v>1</v>
          </cell>
          <cell r="F108">
            <v>526.41999999999996</v>
          </cell>
          <cell r="M108">
            <v>526.41999999999996</v>
          </cell>
          <cell r="U108">
            <v>7</v>
          </cell>
          <cell r="V108" t="str">
            <v>SINAPI 01/2013</v>
          </cell>
        </row>
        <row r="109">
          <cell r="B109">
            <v>7916010141</v>
          </cell>
          <cell r="C109" t="str">
            <v>Cabo de cobre isolado classe 2 ,singelo 16mm2  -0,6/1kV</v>
          </cell>
          <cell r="D109" t="str">
            <v>m</v>
          </cell>
          <cell r="E109">
            <v>40</v>
          </cell>
          <cell r="F109">
            <v>9.2899999999999991</v>
          </cell>
          <cell r="M109">
            <v>9.2899999999999991</v>
          </cell>
          <cell r="U109">
            <v>7</v>
          </cell>
          <cell r="V109" t="str">
            <v>SINAPI 01/2013</v>
          </cell>
        </row>
      </sheetData>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s>
    <sheetDataSet>
      <sheetData sheetId="0"/>
      <sheetData sheetId="1" refreshError="1">
        <row r="229">
          <cell r="G229">
            <v>39500.479999999996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Resumo"/>
    </sheetNames>
    <sheetDataSet>
      <sheetData sheetId="0" refreshError="1">
        <row r="1048">
          <cell r="G1048">
            <v>136059.45000000001</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Resumo"/>
    </sheetNames>
    <sheetDataSet>
      <sheetData sheetId="0" refreshError="1">
        <row r="1300">
          <cell r="G1300">
            <v>41702.159999999996</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GRA"/>
    </sheetNames>
    <definedNames>
      <definedName name="INSTRUÇÃO"/>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ão"/>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CONSULTA"/>
      <sheetName val="CRONOGRAMA"/>
      <sheetName val="RESUMO"/>
      <sheetName val="ORÇAMENTO GERAL"/>
      <sheetName val="CURVA ABC"/>
      <sheetName val="CURV. ABC"/>
      <sheetName val="GRÁFICO ABC"/>
      <sheetName val="1. PLANO OPERATIVO DETALHADO"/>
      <sheetName val="2. SERVIÇOS PRELIMINARES"/>
      <sheetName val="3. MOBILIZAÇÃO DE EQPTOS"/>
      <sheetName val="4. ACOMPANHAMENTO TÉCNICO"/>
      <sheetName val="5. DIQUES DE CONTENÇÃO"/>
      <sheetName val="6. DUPL. EST ATRACAÇÃO"/>
      <sheetName val="7 ACESSOS PROVISÓRIO"/>
      <sheetName val="8. DRAGAGEM CAVA -3,5m"/>
      <sheetName val="9. EXECUÇÃO ECOBARREIRAS"/>
      <sheetName val="10. EXECUÇÃO CERCA PROT MANGUE"/>
      <sheetName val="11- ENSAIOS"/>
      <sheetName val="12. DRAGAGEM COM ESCAVO"/>
      <sheetName val="13 SEGREGAÇÃO PRIMÁRIA"/>
      <sheetName val="14.TRANSPORTE FLUVIAL BAT 50 m³"/>
      <sheetName val="15. DESCARGA DAS BARCAÇAS"/>
      <sheetName val="16. TRANSBORDO C  PENEIRAMENTO"/>
      <sheetName val="17. TRANSP.E ATÉ ADF 30 KM"/>
      <sheetName val="18. CARGA DE BATELÕES"/>
      <sheetName val="19. TRANSPORTE MARÍTIMO"/>
      <sheetName val="20. DRAG. C. DRAG DE S. REC 14&quot;"/>
      <sheetName val="21.TRANSP. DMT 20KM"/>
      <sheetName val="22. ESCAV. ESC HID. LONGREACH "/>
      <sheetName val="23.TRANSPORTE ATÉ ADF 15 KM"/>
      <sheetName val="24. DRAGAGEM SOB AS PONTES"/>
      <sheetName val="25. DESMOBILIZAÇÃO DE EQPTOS"/>
      <sheetName val="COMP AUX. 01 &quot;PLAN 01&quot;"/>
      <sheetName val="COMP AUX. 02 &quot;PLAN 02&quot;"/>
      <sheetName val="COMP AUX. 03 &quot;PLAN 02&quot;"/>
      <sheetName val="COMP AUX. 04 &quot;PLAN 02&quot;"/>
      <sheetName val="COMP AUX. 05 &quot;PLAN 02&quot;"/>
      <sheetName val="COMP AUX. 06 &quot;PLAN02&quot;"/>
      <sheetName val="COMP AUX. 07 &quot;PLAN 02&quot;"/>
      <sheetName val="COMP AUX. 08 &quot;PLAN 06&quot;"/>
      <sheetName val="COMP AUX. 09 &quot;PLAN 06&quot;"/>
      <sheetName val="COMP AUX. 10 &quot;PLAN 06&quot;"/>
      <sheetName val="COMP AUX 11 &quot;PLAN 06&quot;"/>
      <sheetName val="COMP AUX. 12 &quot;PLAN 06&quot;"/>
      <sheetName val="COMP AUX. 13 &quot;PLAN 06&quot;"/>
      <sheetName val="COMP AUX. 14 &quot;PLAN 10&quot;"/>
      <sheetName val="COMP AUX. 15 &quot;PLAN 10&quot;"/>
      <sheetName val="COMP AUX. 16 &quot;PLAN AUX 03&quot;"/>
      <sheetName val="COMP AUX. 17 &quot;PLAN 14&quot;"/>
      <sheetName val="MC. ESTR. PROVISÓRIA"/>
      <sheetName val="PLANILHA DE APOIO"/>
      <sheetName val="PLAN. DE APOIO MO E EQPTOS"/>
      <sheetName val="MEMORIA DE CÁLCULO"/>
    </sheetNames>
    <sheetDataSet>
      <sheetData sheetId="0" refreshError="1"/>
      <sheetData sheetId="1" refreshError="1"/>
      <sheetData sheetId="2" refreshError="1"/>
      <sheetData sheetId="3" refreshError="1"/>
      <sheetData sheetId="4" refreshError="1">
        <row r="9">
          <cell r="B9" t="str">
            <v>7.0</v>
          </cell>
          <cell r="C9">
            <v>1</v>
          </cell>
          <cell r="D9" t="str">
            <v>ACESSOS PROVISÓRIOS/ CONSTRUÇÃO E REMOÇÃO</v>
          </cell>
          <cell r="F9">
            <v>1</v>
          </cell>
          <cell r="G9">
            <v>4583935.3600000003</v>
          </cell>
        </row>
        <row r="10">
          <cell r="C10">
            <v>2</v>
          </cell>
          <cell r="D10" t="str">
            <v xml:space="preserve">ACOMPANHAMENTO TÉCNICO DOS SERVIÇOS - LEVANTAMENTO TOPOBATIMÉTRICOS </v>
          </cell>
          <cell r="F10">
            <v>18</v>
          </cell>
          <cell r="G10">
            <v>48621.197897840007</v>
          </cell>
        </row>
        <row r="11">
          <cell r="C11">
            <v>3</v>
          </cell>
          <cell r="D11" t="str">
            <v>CARGA DOS BATELÕES 150 m³</v>
          </cell>
          <cell r="F11">
            <v>476275.96799999994</v>
          </cell>
          <cell r="G11">
            <v>2.2000000000000002</v>
          </cell>
        </row>
        <row r="12">
          <cell r="C12">
            <v>3</v>
          </cell>
          <cell r="D12" t="str">
            <v>CARGA DOS BATELÕES 150 m³</v>
          </cell>
          <cell r="F12">
            <v>12397.5936</v>
          </cell>
          <cell r="G12">
            <v>2.2000000000000002</v>
          </cell>
        </row>
        <row r="13">
          <cell r="C13">
            <v>3</v>
          </cell>
          <cell r="D13" t="str">
            <v>CARGA DOS BATELÕES 150 m³</v>
          </cell>
          <cell r="F13">
            <v>124386.92559999999</v>
          </cell>
          <cell r="G13">
            <v>2.2000000000000002</v>
          </cell>
        </row>
        <row r="14">
          <cell r="C14">
            <v>3</v>
          </cell>
          <cell r="D14" t="str">
            <v>CARGA DOS BATELÕES 150 m³</v>
          </cell>
          <cell r="F14">
            <v>1281.6607999999999</v>
          </cell>
          <cell r="G14">
            <v>2.2000000000000002</v>
          </cell>
        </row>
        <row r="15">
          <cell r="C15">
            <v>4</v>
          </cell>
          <cell r="D15" t="str">
            <v xml:space="preserve">CONSTRUÇÃO DOS DIQUES DE CONTENÇÃO </v>
          </cell>
          <cell r="F15">
            <v>11250</v>
          </cell>
          <cell r="G15">
            <v>4.0599999999999996</v>
          </cell>
        </row>
        <row r="16">
          <cell r="C16">
            <v>5</v>
          </cell>
          <cell r="D16" t="str">
            <v>DESCARGA DAS BARCAÇAS</v>
          </cell>
          <cell r="F16">
            <v>170098.56</v>
          </cell>
          <cell r="G16">
            <v>5.58</v>
          </cell>
        </row>
        <row r="17">
          <cell r="C17">
            <v>5</v>
          </cell>
          <cell r="D17" t="str">
            <v>DESCARGA DAS BARCAÇAS</v>
          </cell>
          <cell r="F17">
            <v>4427.7120000000004</v>
          </cell>
          <cell r="G17">
            <v>5.58</v>
          </cell>
        </row>
        <row r="18">
          <cell r="C18">
            <v>6</v>
          </cell>
          <cell r="D18" t="str">
            <v xml:space="preserve">DESMATAMENTO/LIMPEZA DE TERRRENO MECANIZADA(TRATOR:1000M2/H) </v>
          </cell>
          <cell r="F18">
            <v>21250</v>
          </cell>
          <cell r="G18">
            <v>0.26552399999999998</v>
          </cell>
        </row>
        <row r="19">
          <cell r="C19">
            <v>7</v>
          </cell>
          <cell r="D19" t="str">
            <v>DESMOBILIZAÇÃO DE EQUIPAMENTOS</v>
          </cell>
          <cell r="F19">
            <v>1</v>
          </cell>
          <cell r="G19">
            <v>1100687.7</v>
          </cell>
        </row>
        <row r="20">
          <cell r="C20">
            <v>8</v>
          </cell>
          <cell r="D20" t="str">
            <v>DISPOSIÇÃO FINAL - AREA LICENCIADA</v>
          </cell>
          <cell r="F20">
            <v>170098.56</v>
          </cell>
          <cell r="G20">
            <v>42.88</v>
          </cell>
        </row>
        <row r="21">
          <cell r="C21">
            <v>8</v>
          </cell>
          <cell r="D21" t="str">
            <v>DISPOSIÇÃO FINAL - AREA LICENCIADA</v>
          </cell>
          <cell r="F21">
            <v>4427.7120000000004</v>
          </cell>
          <cell r="G21">
            <v>42.88</v>
          </cell>
        </row>
        <row r="22">
          <cell r="C22">
            <v>8</v>
          </cell>
          <cell r="D22" t="str">
            <v>DISPOSIÇÃO FINAL - AREA LICENCIADA</v>
          </cell>
          <cell r="F22">
            <v>44423.902000000002</v>
          </cell>
          <cell r="G22">
            <v>42.88</v>
          </cell>
        </row>
        <row r="23">
          <cell r="C23">
            <v>8</v>
          </cell>
          <cell r="D23" t="str">
            <v>DISPOSIÇÃO FINAL - AREA LICENCIADA</v>
          </cell>
          <cell r="F23">
            <v>457.73599999999999</v>
          </cell>
          <cell r="G23">
            <v>42.88</v>
          </cell>
        </row>
        <row r="24">
          <cell r="C24">
            <v>9</v>
          </cell>
          <cell r="D24" t="str">
            <v>DRAGAGEM C/ CONJ ESCAVO BARCAÇA SOB AS PONTES</v>
          </cell>
          <cell r="F24">
            <v>22138.560000000001</v>
          </cell>
          <cell r="G24">
            <v>17.98</v>
          </cell>
        </row>
        <row r="25">
          <cell r="C25">
            <v>10</v>
          </cell>
          <cell r="D25" t="str">
            <v>DRAGAGEM C/ DRAGA SUCÇÃO RECALQUE - 14"</v>
          </cell>
          <cell r="F25">
            <v>204118.272</v>
          </cell>
          <cell r="G25">
            <v>10.57816978959846</v>
          </cell>
        </row>
        <row r="26">
          <cell r="C26">
            <v>10</v>
          </cell>
          <cell r="D26" t="str">
            <v>DRAGAGEM C/ DRAGA SUCÇÃO RECALQUE - 14"</v>
          </cell>
          <cell r="F26">
            <v>5313.2544000000007</v>
          </cell>
          <cell r="G26">
            <v>10.57816978959846</v>
          </cell>
        </row>
        <row r="27">
          <cell r="C27">
            <v>11</v>
          </cell>
          <cell r="D27" t="str">
            <v>DRAGAGEM COM CONJUNTO ESCAVO BARCAÇA</v>
          </cell>
          <cell r="F27">
            <v>850492.79999999993</v>
          </cell>
          <cell r="G27">
            <v>8.9902192861691557</v>
          </cell>
        </row>
        <row r="28">
          <cell r="C28">
            <v>12</v>
          </cell>
          <cell r="D28" t="str">
            <v>DRAGAGEM DA BACIA ATÉ A COTA -3,5M</v>
          </cell>
          <cell r="F28">
            <v>7200</v>
          </cell>
          <cell r="G28">
            <v>17.170000000000002</v>
          </cell>
        </row>
        <row r="29">
          <cell r="C29">
            <v>13</v>
          </cell>
          <cell r="D29" t="str">
            <v>DUPLIC AÇÃO DA ESTRUTURA DE ATRACAÇÃO</v>
          </cell>
          <cell r="F29">
            <v>1</v>
          </cell>
          <cell r="G29">
            <v>300214.86</v>
          </cell>
        </row>
        <row r="30">
          <cell r="C30">
            <v>14</v>
          </cell>
          <cell r="D30" t="str">
            <v>ENSAIOS DE CARACTERIZAÇÃO DOS SEDIMENTOS</v>
          </cell>
          <cell r="F30">
            <v>1</v>
          </cell>
          <cell r="G30">
            <v>59742.9</v>
          </cell>
        </row>
        <row r="31">
          <cell r="C31">
            <v>15</v>
          </cell>
          <cell r="D31" t="str">
            <v>ESCAVAÇÃO C/ ESCAV  LONG REACH SOB PONTES</v>
          </cell>
          <cell r="F31">
            <v>2288.6799999999998</v>
          </cell>
          <cell r="G31">
            <v>17.98</v>
          </cell>
        </row>
        <row r="32">
          <cell r="C32">
            <v>16</v>
          </cell>
          <cell r="D32" t="str">
            <v>ESCAVAÇÃO C/ ESCAVADEIRA TIPO LONG REACH</v>
          </cell>
          <cell r="F32">
            <v>222119.51</v>
          </cell>
          <cell r="G32">
            <v>5.9</v>
          </cell>
        </row>
        <row r="33">
          <cell r="C33">
            <v>17</v>
          </cell>
          <cell r="D33" t="str">
            <v>EXECUÇÃO DE CERCAS DE PROTEÇÃO DO MANGUE</v>
          </cell>
          <cell r="F33">
            <v>3520</v>
          </cell>
          <cell r="G33">
            <v>68.58</v>
          </cell>
        </row>
        <row r="34">
          <cell r="C34">
            <v>18</v>
          </cell>
          <cell r="D34" t="str">
            <v>EXECUÇÃO DE ECOBARREIRAS</v>
          </cell>
          <cell r="F34">
            <v>2</v>
          </cell>
          <cell r="G34">
            <v>178150.21193908001</v>
          </cell>
        </row>
        <row r="35">
          <cell r="C35">
            <v>19</v>
          </cell>
          <cell r="D35" t="str">
            <v>MOBILIZAÇÃO DE EQUIPAMENTOS INCLUSIVE DESMONTAGEM, EMBARQUE E MONTAGEM</v>
          </cell>
          <cell r="F35">
            <v>1</v>
          </cell>
          <cell r="G35">
            <v>1129519.68</v>
          </cell>
        </row>
        <row r="36">
          <cell r="C36">
            <v>20</v>
          </cell>
          <cell r="D36" t="str">
            <v>PLANO OPERATIVO DETALHADO</v>
          </cell>
          <cell r="F36">
            <v>1</v>
          </cell>
          <cell r="G36">
            <v>216957.81437600002</v>
          </cell>
        </row>
        <row r="37">
          <cell r="C37">
            <v>21</v>
          </cell>
          <cell r="D37" t="str">
            <v>SEGREGAÇÃO PRIMARIA</v>
          </cell>
          <cell r="F37">
            <v>850492.79999999993</v>
          </cell>
          <cell r="G37">
            <v>4.4400000000000004</v>
          </cell>
        </row>
        <row r="38">
          <cell r="C38">
            <v>21</v>
          </cell>
          <cell r="D38" t="str">
            <v>SEGREGAÇÃO PRIMARIA</v>
          </cell>
          <cell r="F38">
            <v>22138.560000000001</v>
          </cell>
          <cell r="G38">
            <v>4.4400000000000004</v>
          </cell>
        </row>
        <row r="39">
          <cell r="C39">
            <v>22</v>
          </cell>
          <cell r="D39" t="str">
            <v>SERVIÇOS PRELIMINARES</v>
          </cell>
          <cell r="F39">
            <v>1</v>
          </cell>
          <cell r="G39">
            <v>2733044.39</v>
          </cell>
        </row>
        <row r="40">
          <cell r="C40">
            <v>23</v>
          </cell>
          <cell r="D40" t="str">
            <v>TRANPORTE FLUVIAL POR BATELÕES DE 50 m³</v>
          </cell>
          <cell r="F40">
            <v>680394.23999999999</v>
          </cell>
          <cell r="G40">
            <v>4.58</v>
          </cell>
        </row>
        <row r="41">
          <cell r="C41">
            <v>23</v>
          </cell>
          <cell r="D41" t="str">
            <v>TRANPORTE FLUVIAL POR BATELÕES DE 50 m³</v>
          </cell>
          <cell r="F41">
            <v>17710.848000000002</v>
          </cell>
          <cell r="G41">
            <v>4.58</v>
          </cell>
        </row>
        <row r="42">
          <cell r="C42">
            <v>24</v>
          </cell>
          <cell r="D42" t="str">
            <v>TRANSBORDO COM PENEIRAMENTO ( MATERIAL DESASSOREADO)</v>
          </cell>
          <cell r="F42">
            <v>170098.56</v>
          </cell>
          <cell r="G42">
            <v>7.42</v>
          </cell>
        </row>
        <row r="43">
          <cell r="C43">
            <v>24</v>
          </cell>
          <cell r="D43" t="str">
            <v>TRANSBORDO COM PENEIRAMENTO ( MATERIAL DESASSOREADO)</v>
          </cell>
          <cell r="F43">
            <v>4427.7120000000004</v>
          </cell>
          <cell r="G43">
            <v>7.42</v>
          </cell>
        </row>
        <row r="44">
          <cell r="C44">
            <v>24</v>
          </cell>
          <cell r="D44" t="str">
            <v>TRANSBORDO COM PENEIRAMENTO ( MATERIAL DESASSOREADO)</v>
          </cell>
          <cell r="F44">
            <v>222119.51</v>
          </cell>
          <cell r="G44">
            <v>7.42</v>
          </cell>
        </row>
        <row r="45">
          <cell r="C45">
            <v>24</v>
          </cell>
          <cell r="D45" t="str">
            <v>TRANSBORDO COM PENEIRAMENTO ( MATERIAL DESASSOREADO)</v>
          </cell>
          <cell r="F45">
            <v>2288.6799999999998</v>
          </cell>
          <cell r="G45">
            <v>7.42</v>
          </cell>
        </row>
        <row r="46">
          <cell r="C46">
            <v>25</v>
          </cell>
          <cell r="D46" t="str">
            <v>TRANSP. CAM. BASCULANTES 15 m³ ATÉ ADI OLINDA</v>
          </cell>
          <cell r="F46">
            <v>222119.51</v>
          </cell>
          <cell r="G46">
            <v>8.4700000000000006</v>
          </cell>
        </row>
        <row r="47">
          <cell r="C47">
            <v>25</v>
          </cell>
          <cell r="D47" t="str">
            <v>TRANSP. CAM. BASCULANTES 15 m³ ATÉ ADI OLINDA</v>
          </cell>
          <cell r="F47">
            <v>2288.6799999999998</v>
          </cell>
          <cell r="G47">
            <v>8.4700000000000006</v>
          </cell>
        </row>
        <row r="48">
          <cell r="C48">
            <v>26</v>
          </cell>
          <cell r="D48" t="str">
            <v>TRANSPORTE CAMINHOES BASCULANTES 15 m³ DMT 20 KM</v>
          </cell>
          <cell r="F48">
            <v>204118.272</v>
          </cell>
          <cell r="G48">
            <v>14.22</v>
          </cell>
        </row>
        <row r="49">
          <cell r="C49">
            <v>26</v>
          </cell>
          <cell r="D49" t="str">
            <v>TRANSPORTE CAMINHOES BASCULANTES 15 m³ DMT 20 KM</v>
          </cell>
          <cell r="F49">
            <v>5313.2544000000007</v>
          </cell>
          <cell r="G49">
            <v>14.22</v>
          </cell>
        </row>
        <row r="50">
          <cell r="C50">
            <v>26</v>
          </cell>
          <cell r="D50" t="str">
            <v>TRANSPORTE CAMINHOES BASCULANTES 15 m³ DMT 20 KM</v>
          </cell>
          <cell r="F50">
            <v>53308.682399999998</v>
          </cell>
          <cell r="G50">
            <v>14.22</v>
          </cell>
        </row>
        <row r="51">
          <cell r="C51">
            <v>26</v>
          </cell>
          <cell r="D51" t="str">
            <v>TRANSPORTE CAMINHOES BASCULANTES 15 m³ DMT 20 KM</v>
          </cell>
          <cell r="F51">
            <v>549.28319999999997</v>
          </cell>
          <cell r="G51">
            <v>14.22</v>
          </cell>
        </row>
        <row r="52">
          <cell r="C52">
            <v>27</v>
          </cell>
          <cell r="D52" t="str">
            <v>TRANSPORTE DE RESÍDUOS DMT 30 km</v>
          </cell>
          <cell r="F52">
            <v>170098.56</v>
          </cell>
          <cell r="G52">
            <v>22.7</v>
          </cell>
        </row>
        <row r="53">
          <cell r="C53">
            <v>27</v>
          </cell>
          <cell r="D53" t="str">
            <v>TRANSPORTE DE RESÍDUOS DMT 30 km</v>
          </cell>
          <cell r="F53">
            <v>4427.7120000000004</v>
          </cell>
          <cell r="G53">
            <v>22.7</v>
          </cell>
        </row>
        <row r="54">
          <cell r="C54">
            <v>27</v>
          </cell>
          <cell r="D54" t="str">
            <v>TRANSPORTE DE RESÍDUOS DMT 30 km</v>
          </cell>
          <cell r="F54">
            <v>44423.902000000002</v>
          </cell>
          <cell r="G54">
            <v>22.7</v>
          </cell>
        </row>
        <row r="55">
          <cell r="C55">
            <v>27</v>
          </cell>
          <cell r="D55" t="str">
            <v>TRANSPORTE DE RESÍDUOS DMT 30 km</v>
          </cell>
          <cell r="F55">
            <v>457.73599999999999</v>
          </cell>
          <cell r="G55">
            <v>22.7</v>
          </cell>
        </row>
        <row r="56">
          <cell r="C56">
            <v>28</v>
          </cell>
          <cell r="D56" t="str">
            <v>TRANSPORTE MARÍTIMO POR BAT. 150 m³ - 6MN</v>
          </cell>
          <cell r="F56">
            <v>476275.96799999994</v>
          </cell>
          <cell r="G56">
            <v>8.76</v>
          </cell>
        </row>
        <row r="57">
          <cell r="C57">
            <v>28</v>
          </cell>
          <cell r="D57" t="str">
            <v>TRANSPORTE MARÍTIMO POR BAT. 150 m³ - 6MN</v>
          </cell>
          <cell r="F57">
            <v>12397.5936</v>
          </cell>
          <cell r="G57">
            <v>8.76</v>
          </cell>
        </row>
        <row r="58">
          <cell r="C58">
            <v>28</v>
          </cell>
          <cell r="D58" t="str">
            <v>TRANSPORTE MARÍTIMO POR BAT. 150 m³ - 6MN</v>
          </cell>
          <cell r="F58">
            <v>124386.92559999999</v>
          </cell>
          <cell r="G58">
            <v>8.76</v>
          </cell>
        </row>
        <row r="59">
          <cell r="C59">
            <v>28</v>
          </cell>
          <cell r="D59" t="str">
            <v>TRANSPORTE MARÍTIMO POR BAT. 150 m³ - 6MN</v>
          </cell>
          <cell r="F59">
            <v>1281.6607999999999</v>
          </cell>
          <cell r="G59">
            <v>8.76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ÃO"/>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KANAFLEX"/>
      <sheetName val="NOVOTUB"/>
      <sheetName val="MEDIDAS"/>
      <sheetName val="CUSTO LARANJEIRAS"/>
    </sheetNames>
    <sheetDataSet>
      <sheetData sheetId="0" refreshError="1"/>
      <sheetData sheetId="1" refreshError="1"/>
      <sheetData sheetId="2" refreshError="1"/>
      <sheetData sheetId="3" refreshError="1"/>
      <sheetData sheetId="4" refreshError="1">
        <row r="3">
          <cell r="A3">
            <v>1</v>
          </cell>
          <cell r="B3">
            <v>97542.158978339547</v>
          </cell>
          <cell r="C3">
            <v>88791.283449391296</v>
          </cell>
          <cell r="D3">
            <v>186333.44242773083</v>
          </cell>
          <cell r="E3">
            <v>214283.45879189044</v>
          </cell>
          <cell r="F3">
            <v>42.409634338408502</v>
          </cell>
          <cell r="G3">
            <v>38.604905847561433</v>
          </cell>
          <cell r="H3">
            <v>81.014540185969935</v>
          </cell>
          <cell r="I3">
            <v>48.771079489169772</v>
          </cell>
          <cell r="J3">
            <v>44.395641724695643</v>
          </cell>
          <cell r="K3">
            <v>93.166721213865415</v>
          </cell>
          <cell r="L3">
            <v>51.209633463628265</v>
          </cell>
          <cell r="M3">
            <v>46.61542381093043</v>
          </cell>
          <cell r="N3">
            <v>97.825057274558702</v>
          </cell>
        </row>
        <row r="4">
          <cell r="A4">
            <v>2</v>
          </cell>
          <cell r="B4">
            <v>97870.365804127825</v>
          </cell>
          <cell r="C4">
            <v>90039.025969839815</v>
          </cell>
          <cell r="D4">
            <v>187909.39177396765</v>
          </cell>
          <cell r="E4">
            <v>216095.80054006277</v>
          </cell>
          <cell r="F4">
            <v>42.552332958316448</v>
          </cell>
          <cell r="G4">
            <v>39.147402595582527</v>
          </cell>
          <cell r="H4">
            <v>81.699735553898975</v>
          </cell>
          <cell r="I4">
            <v>48.935182902063914</v>
          </cell>
          <cell r="J4">
            <v>45.019512984919899</v>
          </cell>
          <cell r="K4">
            <v>93.954695886983814</v>
          </cell>
          <cell r="L4">
            <v>51.381942047167115</v>
          </cell>
          <cell r="M4">
            <v>47.270488634165893</v>
          </cell>
          <cell r="N4">
            <v>98.652430681333016</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EMPRESA"/>
      <sheetName val="CUSTO EMPRESA"/>
      <sheetName val="RESUMO"/>
      <sheetName val="KANAFLEX"/>
      <sheetName val="NOVOTUB"/>
      <sheetName val="MEDIDAS"/>
      <sheetName val="CUSTO ZONA SUL"/>
    </sheetNames>
    <sheetDataSet>
      <sheetData sheetId="0"/>
      <sheetData sheetId="1"/>
      <sheetData sheetId="2"/>
      <sheetData sheetId="3"/>
      <sheetData sheetId="4"/>
      <sheetData sheetId="5"/>
      <sheetData sheetId="6">
        <row r="3">
          <cell r="A3">
            <v>1</v>
          </cell>
          <cell r="B3">
            <v>518494.27792361024</v>
          </cell>
          <cell r="C3">
            <v>562145.609613879</v>
          </cell>
          <cell r="D3">
            <v>1080639.8875374892</v>
          </cell>
          <cell r="E3">
            <v>1242735.8706681125</v>
          </cell>
          <cell r="F3">
            <v>56.388719730680833</v>
          </cell>
          <cell r="G3">
            <v>61.136009745935723</v>
          </cell>
          <cell r="H3">
            <v>117.52472947661656</v>
          </cell>
          <cell r="I3">
            <v>64.847027690282957</v>
          </cell>
          <cell r="J3">
            <v>70.306411207826073</v>
          </cell>
          <cell r="K3">
            <v>135.15343889810902</v>
          </cell>
          <cell r="L3">
            <v>68.089379074797108</v>
          </cell>
          <cell r="M3">
            <v>73.821731768217376</v>
          </cell>
          <cell r="N3">
            <v>141.91111084301448</v>
          </cell>
        </row>
        <row r="4">
          <cell r="A4">
            <v>2</v>
          </cell>
          <cell r="B4">
            <v>186254.49299436976</v>
          </cell>
          <cell r="C4">
            <v>184020.52844882343</v>
          </cell>
          <cell r="D4">
            <v>370275.0214431932</v>
          </cell>
          <cell r="E4">
            <v>425816.27465967217</v>
          </cell>
          <cell r="F4">
            <v>49.734177034544665</v>
          </cell>
          <cell r="G4">
            <v>49.137657796748577</v>
          </cell>
          <cell r="H4">
            <v>98.871834831293242</v>
          </cell>
          <cell r="I4">
            <v>57.19430358972636</v>
          </cell>
          <cell r="J4">
            <v>56.508306466260862</v>
          </cell>
          <cell r="K4">
            <v>113.70261005598722</v>
          </cell>
          <cell r="L4">
            <v>60.054018769212682</v>
          </cell>
          <cell r="M4">
            <v>59.333721789573907</v>
          </cell>
          <cell r="N4">
            <v>119.38774055878659</v>
          </cell>
        </row>
        <row r="5">
          <cell r="A5">
            <v>3</v>
          </cell>
          <cell r="B5">
            <v>29480.41258811548</v>
          </cell>
          <cell r="C5">
            <v>28320.395229736103</v>
          </cell>
          <cell r="D5">
            <v>57800.807817851586</v>
          </cell>
          <cell r="E5">
            <v>66470.928990529312</v>
          </cell>
          <cell r="F5">
            <v>47.549052561476579</v>
          </cell>
          <cell r="G5">
            <v>45.678056822155007</v>
          </cell>
          <cell r="H5">
            <v>93.227109383631586</v>
          </cell>
          <cell r="I5">
            <v>54.681410445698063</v>
          </cell>
          <cell r="J5">
            <v>52.529765345478253</v>
          </cell>
          <cell r="K5">
            <v>107.21117579117632</v>
          </cell>
          <cell r="L5">
            <v>57.415480967982965</v>
          </cell>
          <cell r="M5">
            <v>55.156253612752167</v>
          </cell>
          <cell r="N5">
            <v>112.57173458073513</v>
          </cell>
        </row>
        <row r="6">
          <cell r="A6">
            <v>4</v>
          </cell>
          <cell r="B6">
            <v>39865.056278103984</v>
          </cell>
          <cell r="C6">
            <v>36288.611496707745</v>
          </cell>
          <cell r="D6">
            <v>76153.667774811736</v>
          </cell>
          <cell r="E6">
            <v>87576.717941033494</v>
          </cell>
          <cell r="F6">
            <v>42.409634338408495</v>
          </cell>
          <cell r="G6">
            <v>38.604905847561433</v>
          </cell>
          <cell r="H6">
            <v>81.014540185969935</v>
          </cell>
          <cell r="I6">
            <v>48.771079489169765</v>
          </cell>
          <cell r="J6">
            <v>44.395641724695643</v>
          </cell>
          <cell r="K6">
            <v>93.166721213865401</v>
          </cell>
          <cell r="L6">
            <v>51.209633463628258</v>
          </cell>
          <cell r="M6">
            <v>46.61542381093043</v>
          </cell>
          <cell r="N6">
            <v>97.825057274558688</v>
          </cell>
        </row>
        <row r="7">
          <cell r="A7">
            <v>9</v>
          </cell>
          <cell r="B7">
            <v>562517.81878119963</v>
          </cell>
          <cell r="C7">
            <v>527913.33489730232</v>
          </cell>
          <cell r="D7">
            <v>1090431.153678502</v>
          </cell>
          <cell r="E7">
            <v>1253995.8267302772</v>
          </cell>
          <cell r="F7">
            <v>61.176489263860752</v>
          </cell>
          <cell r="G7">
            <v>57.413086992637552</v>
          </cell>
          <cell r="H7">
            <v>118.5895762564983</v>
          </cell>
          <cell r="I7">
            <v>70.35296265343986</v>
          </cell>
          <cell r="J7">
            <v>66.025050041533177</v>
          </cell>
          <cell r="K7">
            <v>136.37801269497305</v>
          </cell>
          <cell r="L7">
            <v>73.870610786111854</v>
          </cell>
          <cell r="M7">
            <v>69.326302543609842</v>
          </cell>
          <cell r="N7">
            <v>143.1969133297217</v>
          </cell>
        </row>
        <row r="8">
          <cell r="A8">
            <v>10</v>
          </cell>
          <cell r="B8">
            <v>184553.81575352681</v>
          </cell>
          <cell r="C8">
            <v>173072.66133394209</v>
          </cell>
          <cell r="D8">
            <v>357626.4770874689</v>
          </cell>
          <cell r="E8">
            <v>411270.44865058921</v>
          </cell>
          <cell r="F8">
            <v>49.280057611088601</v>
          </cell>
          <cell r="G8">
            <v>46.214328794110038</v>
          </cell>
          <cell r="H8">
            <v>95.49438640519864</v>
          </cell>
          <cell r="I8">
            <v>56.67206625275189</v>
          </cell>
          <cell r="J8">
            <v>53.146478113226543</v>
          </cell>
          <cell r="K8">
            <v>109.81854436597843</v>
          </cell>
          <cell r="L8">
            <v>59.505669565389489</v>
          </cell>
          <cell r="M8">
            <v>55.803802018887872</v>
          </cell>
          <cell r="N8">
            <v>115.30947158427736</v>
          </cell>
        </row>
        <row r="9">
          <cell r="A9">
            <v>11</v>
          </cell>
          <cell r="B9">
            <v>29696.756146515567</v>
          </cell>
          <cell r="C9">
            <v>25940.466250804697</v>
          </cell>
          <cell r="D9">
            <v>55637.222397320264</v>
          </cell>
          <cell r="E9">
            <v>63982.8057569183</v>
          </cell>
          <cell r="F9">
            <v>47.897993784702528</v>
          </cell>
          <cell r="G9">
            <v>41.839461694846285</v>
          </cell>
          <cell r="H9">
            <v>89.737455479548814</v>
          </cell>
          <cell r="I9">
            <v>55.082692852407902</v>
          </cell>
          <cell r="J9">
            <v>48.115380949073227</v>
          </cell>
          <cell r="K9">
            <v>103.19807380148113</v>
          </cell>
          <cell r="L9">
            <v>57.836827495028302</v>
          </cell>
          <cell r="M9">
            <v>50.521149996526894</v>
          </cell>
          <cell r="N9">
            <v>108.3579774915552</v>
          </cell>
        </row>
        <row r="10">
          <cell r="A10">
            <v>12</v>
          </cell>
          <cell r="B10">
            <v>41691.192980817468</v>
          </cell>
          <cell r="C10">
            <v>34711.758439847574</v>
          </cell>
          <cell r="D10">
            <v>76402.951420665049</v>
          </cell>
          <cell r="E10">
            <v>87863.394133764799</v>
          </cell>
          <cell r="F10">
            <v>44.352332958316453</v>
          </cell>
          <cell r="G10">
            <v>36.927402595582528</v>
          </cell>
          <cell r="H10">
            <v>81.279735553898973</v>
          </cell>
          <cell r="I10">
            <v>51.005182902063915</v>
          </cell>
          <cell r="J10">
            <v>42.466512984919902</v>
          </cell>
          <cell r="K10">
            <v>93.471695886983809</v>
          </cell>
          <cell r="L10">
            <v>53.555442047167112</v>
          </cell>
          <cell r="M10">
            <v>44.589838634165901</v>
          </cell>
          <cell r="N10">
            <v>98.14528068133302</v>
          </cell>
        </row>
        <row r="14">
          <cell r="D14">
            <v>1584869.384573346</v>
          </cell>
          <cell r="E14">
            <v>1822599.7922593474</v>
          </cell>
        </row>
        <row r="16">
          <cell r="E16">
            <v>237730.40768600139</v>
          </cell>
        </row>
        <row r="18">
          <cell r="E18">
            <v>0.14999999999999969</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COMPESA"/>
      <sheetName val="MC REDE SETOR 9"/>
      <sheetName val="REDE SETOR 9"/>
    </sheetNames>
    <sheetDataSet>
      <sheetData sheetId="0" refreshError="1">
        <row r="6">
          <cell r="C6" t="str">
            <v>TRABALHOS PRELIMINARES</v>
          </cell>
          <cell r="H6">
            <v>0</v>
          </cell>
        </row>
        <row r="7">
          <cell r="H7">
            <v>0</v>
          </cell>
        </row>
        <row r="8">
          <cell r="A8" t="str">
            <v>01.02.00U</v>
          </cell>
          <cell r="C8" t="str">
            <v>SONDAGEM</v>
          </cell>
          <cell r="H8">
            <v>0</v>
          </cell>
        </row>
        <row r="9">
          <cell r="A9" t="str">
            <v>01.02.01U</v>
          </cell>
          <cell r="B9" t="str">
            <v>7001010001</v>
          </cell>
          <cell r="C9" t="str">
            <v>Sondagem manual, a céu aberto, para identificação de interferências (galerias, tubulações, etc)</v>
          </cell>
          <cell r="D9" t="str">
            <v>m</v>
          </cell>
          <cell r="F9">
            <v>19.72</v>
          </cell>
          <cell r="G9">
            <v>19.72</v>
          </cell>
          <cell r="H9">
            <v>25.64</v>
          </cell>
        </row>
        <row r="10">
          <cell r="A10" t="str">
            <v>01.02.02U</v>
          </cell>
          <cell r="B10" t="str">
            <v>7001010002</v>
          </cell>
          <cell r="C10" t="str">
            <v>Sondagem a percussão SPT, inclusive laudo</v>
          </cell>
          <cell r="D10" t="str">
            <v>m</v>
          </cell>
          <cell r="E10">
            <v>46.75</v>
          </cell>
          <cell r="G10">
            <v>46.75</v>
          </cell>
          <cell r="H10">
            <v>60.78</v>
          </cell>
        </row>
        <row r="11">
          <cell r="A11" t="str">
            <v>01.02.03U</v>
          </cell>
          <cell r="B11" t="str">
            <v>7001010193</v>
          </cell>
          <cell r="C11" t="str">
            <v>Mobilização, transporte, instalação e desmobilização do equipamento de sondagem a percussão, inclusive deslocamento entre furos (dentro da região metropolitana do Recife)</v>
          </cell>
          <cell r="D11" t="str">
            <v>ud</v>
          </cell>
          <cell r="E11">
            <v>200</v>
          </cell>
          <cell r="G11">
            <v>200</v>
          </cell>
          <cell r="H11">
            <v>260</v>
          </cell>
        </row>
        <row r="12">
          <cell r="A12" t="str">
            <v>01.02.04U</v>
          </cell>
          <cell r="B12" t="str">
            <v>7001010004</v>
          </cell>
          <cell r="C12" t="str">
            <v>Mobilização, transporte, instalação e desmobilização do equipamento de sondagem a percussão, inclusive deslocamento entre furos (apenas para o trecho fora da região metropolitana do Recife)</v>
          </cell>
          <cell r="D12" t="str">
            <v>km</v>
          </cell>
          <cell r="E12">
            <v>1.5</v>
          </cell>
          <cell r="G12">
            <v>1.5</v>
          </cell>
          <cell r="H12">
            <v>1.95</v>
          </cell>
        </row>
        <row r="13">
          <cell r="H13">
            <v>0</v>
          </cell>
        </row>
        <row r="14">
          <cell r="A14" t="str">
            <v>01.03.00U</v>
          </cell>
          <cell r="C14" t="str">
            <v>SINALIZAÇÃO</v>
          </cell>
          <cell r="H14">
            <v>0</v>
          </cell>
        </row>
        <row r="15">
          <cell r="A15" t="str">
            <v>01.03.01U</v>
          </cell>
          <cell r="B15" t="str">
            <v>7001010005</v>
          </cell>
          <cell r="C15" t="str">
            <v>Sinalização aberta sem iluminação, com cavaletes em madeira, espaçados a cada 2,0 m, conforme padrão Compesa</v>
          </cell>
          <cell r="D15" t="str">
            <v>m</v>
          </cell>
          <cell r="E15">
            <v>0.85</v>
          </cell>
          <cell r="F15">
            <v>1.04</v>
          </cell>
          <cell r="G15">
            <v>1.89</v>
          </cell>
          <cell r="H15">
            <v>2.46</v>
          </cell>
        </row>
        <row r="16">
          <cell r="A16" t="str">
            <v>01.03.02U</v>
          </cell>
          <cell r="B16">
            <v>7001010006</v>
          </cell>
          <cell r="C16" t="str">
            <v>Sinalização aberta com iluminação, inclusive cavaletes em madeira, espaçados a cada 2,0 m, gambiarra, lâmpadas, bocais e baldes, conforme padrão Compesa</v>
          </cell>
          <cell r="D16" t="str">
            <v>m</v>
          </cell>
          <cell r="E16">
            <v>1.29</v>
          </cell>
          <cell r="F16">
            <v>1.56</v>
          </cell>
          <cell r="G16">
            <v>2.85</v>
          </cell>
          <cell r="H16">
            <v>3.71</v>
          </cell>
        </row>
        <row r="17">
          <cell r="A17" t="str">
            <v>01.03.03U</v>
          </cell>
          <cell r="B17" t="str">
            <v>7001010007</v>
          </cell>
          <cell r="C17" t="str">
            <v>Sinalização tipo tapume fechado com iluminação em chapas de madeira compensada resinada de 6,0 mm de espessura e com altura de 2,20 m, inclusive gambiarra, lâmpadas, bocais e baldes, conforme padrão Compesa</v>
          </cell>
          <cell r="D17" t="str">
            <v>m</v>
          </cell>
          <cell r="E17">
            <v>16.98</v>
          </cell>
          <cell r="F17">
            <v>9.7100000000000009</v>
          </cell>
          <cell r="G17">
            <v>26.69</v>
          </cell>
          <cell r="H17">
            <v>34.700000000000003</v>
          </cell>
        </row>
        <row r="18">
          <cell r="A18" t="str">
            <v>01.03.04U</v>
          </cell>
          <cell r="B18" t="str">
            <v>7001010008</v>
          </cell>
          <cell r="C18" t="str">
            <v>Sinalização, sem iluminação, em tela tipo tapume de PVC - h = 1,20 m, inclusive base, em concreto, para sustentatação da tela, conforme padrão Compesa</v>
          </cell>
          <cell r="D18" t="str">
            <v>m</v>
          </cell>
          <cell r="E18">
            <v>1.23</v>
          </cell>
          <cell r="F18">
            <v>0.86</v>
          </cell>
          <cell r="G18">
            <v>2.09</v>
          </cell>
          <cell r="H18">
            <v>2.72</v>
          </cell>
        </row>
        <row r="19">
          <cell r="A19" t="str">
            <v>01.03.05U</v>
          </cell>
          <cell r="B19" t="str">
            <v>7001010009</v>
          </cell>
          <cell r="C19" t="str">
            <v>Sinalização, com iluminação, em tela tipo tapume de PVC - h = 1,20 m, inclusive base, em concreto, para sustentatação da tela, gambiarra, lâmpadas, bocais e baldes, conforme padrão Compesa</v>
          </cell>
          <cell r="D19" t="str">
            <v>m</v>
          </cell>
          <cell r="E19">
            <v>1.1499999999999999</v>
          </cell>
          <cell r="F19">
            <v>1.26</v>
          </cell>
          <cell r="G19">
            <v>2.41</v>
          </cell>
          <cell r="H19">
            <v>3.13</v>
          </cell>
        </row>
        <row r="20">
          <cell r="A20" t="str">
            <v>01.03.06U</v>
          </cell>
          <cell r="B20" t="str">
            <v>7001010010</v>
          </cell>
          <cell r="C20" t="str">
            <v>Isolamento da obra com fita de sinalização (zebrada)</v>
          </cell>
          <cell r="D20" t="str">
            <v>m</v>
          </cell>
          <cell r="E20">
            <v>0.47</v>
          </cell>
          <cell r="F20">
            <v>0.38</v>
          </cell>
          <cell r="G20">
            <v>0.85</v>
          </cell>
          <cell r="H20">
            <v>1.1100000000000001</v>
          </cell>
        </row>
        <row r="21">
          <cell r="A21" t="str">
            <v>01.03.10U</v>
          </cell>
          <cell r="B21" t="str">
            <v>7001010011</v>
          </cell>
          <cell r="C21" t="str">
            <v>Fornecimento e fixação de placa da obra conforme padrão fornecido pela Compesa</v>
          </cell>
          <cell r="D21" t="str">
            <v>m²</v>
          </cell>
          <cell r="E21">
            <v>125</v>
          </cell>
          <cell r="F21">
            <v>8.36</v>
          </cell>
          <cell r="G21">
            <v>133.36000000000001</v>
          </cell>
          <cell r="H21">
            <v>173.37</v>
          </cell>
        </row>
        <row r="22">
          <cell r="H22">
            <v>0</v>
          </cell>
        </row>
        <row r="23">
          <cell r="A23" t="str">
            <v>01.04.00U</v>
          </cell>
          <cell r="C23" t="str">
            <v>PASSARELAS</v>
          </cell>
          <cell r="H23">
            <v>0</v>
          </cell>
        </row>
        <row r="24">
          <cell r="A24" t="str">
            <v>01.04.01U</v>
          </cell>
          <cell r="B24" t="str">
            <v>7001010012</v>
          </cell>
          <cell r="C24" t="str">
            <v>Passarela, em madeira, para coberta de valas para passagem de veículos</v>
          </cell>
          <cell r="D24" t="str">
            <v>m²</v>
          </cell>
          <cell r="E24">
            <v>9</v>
          </cell>
          <cell r="F24">
            <v>1.47</v>
          </cell>
          <cell r="G24">
            <v>10.47</v>
          </cell>
          <cell r="H24">
            <v>13.61</v>
          </cell>
        </row>
        <row r="25">
          <cell r="A25" t="str">
            <v>01.04.02U</v>
          </cell>
          <cell r="B25" t="str">
            <v>7001010013</v>
          </cell>
          <cell r="C25" t="str">
            <v>Passarela, em madeira, para coberta de valas para passagem de pedestres</v>
          </cell>
          <cell r="D25" t="str">
            <v>m²</v>
          </cell>
          <cell r="E25">
            <v>5.25</v>
          </cell>
          <cell r="F25">
            <v>1.47</v>
          </cell>
          <cell r="G25">
            <v>6.72</v>
          </cell>
          <cell r="H25">
            <v>8.74</v>
          </cell>
        </row>
        <row r="26">
          <cell r="H26">
            <v>0</v>
          </cell>
        </row>
        <row r="27">
          <cell r="A27" t="str">
            <v>01.05.00U</v>
          </cell>
          <cell r="C27" t="str">
            <v>LOCAÇÃO E NIVELAMENTO DE VALAS</v>
          </cell>
          <cell r="H27">
            <v>0</v>
          </cell>
        </row>
        <row r="28">
          <cell r="A28" t="str">
            <v>01.05.01U</v>
          </cell>
          <cell r="B28" t="str">
            <v>7001010014</v>
          </cell>
          <cell r="C28" t="str">
            <v>Locação e nivelamento de valas para adutora com uso de equipamentos topógráficos</v>
          </cell>
          <cell r="D28" t="str">
            <v>m</v>
          </cell>
          <cell r="F28">
            <v>1.53</v>
          </cell>
          <cell r="G28">
            <v>1.53</v>
          </cell>
          <cell r="H28">
            <v>1.99</v>
          </cell>
        </row>
        <row r="29">
          <cell r="A29" t="str">
            <v>01.05.02U</v>
          </cell>
          <cell r="B29" t="str">
            <v>7001010015</v>
          </cell>
          <cell r="C29" t="str">
            <v>Locação e nivelamento de valas para rede de distribuição com uso de equipamentos topógráficos</v>
          </cell>
          <cell r="D29" t="str">
            <v>m</v>
          </cell>
          <cell r="F29">
            <v>0.92</v>
          </cell>
          <cell r="G29">
            <v>0.92</v>
          </cell>
          <cell r="H29">
            <v>1.2</v>
          </cell>
        </row>
        <row r="30">
          <cell r="A30" t="str">
            <v>01.05.03U</v>
          </cell>
          <cell r="B30" t="str">
            <v>7001010016</v>
          </cell>
          <cell r="C30" t="str">
            <v>Locação e nivelamento de valas para coletor com uso de equipamentos topógráficos</v>
          </cell>
          <cell r="D30" t="str">
            <v>m</v>
          </cell>
          <cell r="F30">
            <v>2.4300000000000002</v>
          </cell>
          <cell r="G30">
            <v>2.4300000000000002</v>
          </cell>
          <cell r="H30">
            <v>3.16</v>
          </cell>
        </row>
        <row r="31">
          <cell r="A31" t="str">
            <v>01.05.04U</v>
          </cell>
          <cell r="B31" t="str">
            <v>7001010017</v>
          </cell>
          <cell r="C31" t="str">
            <v>Locação de valas para rede de distribuição ou adutora em área urbana (com utilização de cal ou produto similar)</v>
          </cell>
          <cell r="D31" t="str">
            <v>m</v>
          </cell>
          <cell r="E31">
            <v>0.08</v>
          </cell>
          <cell r="F31">
            <v>0.59</v>
          </cell>
          <cell r="G31">
            <v>0.67</v>
          </cell>
          <cell r="H31">
            <v>0.87</v>
          </cell>
        </row>
        <row r="32">
          <cell r="H32">
            <v>0</v>
          </cell>
        </row>
        <row r="33">
          <cell r="A33" t="str">
            <v>01.06.00U</v>
          </cell>
          <cell r="C33" t="str">
            <v>LOCAÇÃO E DEMARCAÇÃO</v>
          </cell>
          <cell r="H33">
            <v>0</v>
          </cell>
        </row>
        <row r="34">
          <cell r="A34" t="str">
            <v>01.06.01U</v>
          </cell>
          <cell r="B34" t="str">
            <v>7001010018</v>
          </cell>
          <cell r="C34" t="str">
            <v>Locação da obra (com uso de gabarito de madeira)</v>
          </cell>
          <cell r="D34" t="str">
            <v>m²</v>
          </cell>
          <cell r="E34">
            <v>1.69</v>
          </cell>
          <cell r="F34">
            <v>1.49</v>
          </cell>
          <cell r="G34">
            <v>3.18</v>
          </cell>
          <cell r="H34">
            <v>4.13</v>
          </cell>
        </row>
        <row r="35">
          <cell r="H35">
            <v>0</v>
          </cell>
        </row>
        <row r="36">
          <cell r="A36" t="str">
            <v>02.00.0OU</v>
          </cell>
          <cell r="C36" t="str">
            <v>TRABALHOS EM TERRA</v>
          </cell>
          <cell r="H36">
            <v>0</v>
          </cell>
        </row>
        <row r="37">
          <cell r="H37">
            <v>0</v>
          </cell>
        </row>
        <row r="38">
          <cell r="A38" t="str">
            <v>02.01.00U</v>
          </cell>
          <cell r="C38" t="str">
            <v>ESCAVAÇÃO MANUAL EM MATERIAL DE PRIMEIRA E/ OU SEGUNDA CATEGORIA</v>
          </cell>
          <cell r="H38">
            <v>0</v>
          </cell>
        </row>
        <row r="39">
          <cell r="A39" t="str">
            <v>02.01.01U</v>
          </cell>
          <cell r="B39" t="str">
            <v>7001020001</v>
          </cell>
          <cell r="C39" t="str">
            <v>Escavação manual de valas em material de 1ª e/ou 2ª categorias até 2,0 m de profundidade</v>
          </cell>
          <cell r="D39" t="str">
            <v xml:space="preserve">m³   </v>
          </cell>
          <cell r="F39">
            <v>15.98</v>
          </cell>
          <cell r="G39">
            <v>15.98</v>
          </cell>
          <cell r="H39">
            <v>20.77</v>
          </cell>
        </row>
        <row r="40">
          <cell r="A40" t="str">
            <v>02.01.03U</v>
          </cell>
          <cell r="B40" t="str">
            <v>7001020002</v>
          </cell>
          <cell r="C40" t="str">
            <v>Escavação manual de valas em material de 1ª e/ou 2ª categorias acima de 2,00 m e até 4,00 m de profundidade</v>
          </cell>
          <cell r="D40" t="str">
            <v xml:space="preserve">m³   </v>
          </cell>
          <cell r="F40">
            <v>19.07</v>
          </cell>
          <cell r="G40">
            <v>19.07</v>
          </cell>
          <cell r="H40">
            <v>24.79</v>
          </cell>
        </row>
        <row r="41">
          <cell r="A41" t="str">
            <v>02.01.05U</v>
          </cell>
          <cell r="B41" t="str">
            <v>7001020003</v>
          </cell>
          <cell r="C41" t="str">
            <v>Escavação manual de valas em material de 1ª e/ou 2ª categorias acima de 4,00 m e até 6,00 m de profundidade</v>
          </cell>
          <cell r="D41" t="str">
            <v xml:space="preserve">m³   </v>
          </cell>
          <cell r="F41">
            <v>22.11</v>
          </cell>
          <cell r="G41">
            <v>22.11</v>
          </cell>
          <cell r="H41">
            <v>28.74</v>
          </cell>
        </row>
        <row r="42">
          <cell r="A42" t="str">
            <v>02.01.02U</v>
          </cell>
          <cell r="B42" t="str">
            <v>7001020004</v>
          </cell>
          <cell r="C42" t="str">
            <v>Escavação manual, em campo aberto, em material de 1ª e/ou 2ª categorias até 2,0 m de profundidade</v>
          </cell>
          <cell r="D42" t="str">
            <v xml:space="preserve">m³   </v>
          </cell>
          <cell r="F42">
            <v>14.4</v>
          </cell>
          <cell r="G42">
            <v>14.4</v>
          </cell>
          <cell r="H42">
            <v>18.72</v>
          </cell>
        </row>
        <row r="43">
          <cell r="A43" t="str">
            <v>02.01.04U</v>
          </cell>
          <cell r="B43" t="str">
            <v>7001020005</v>
          </cell>
          <cell r="C43" t="str">
            <v>Escavação manual, em campo aberto, em material de 1ª e/ou 2ª categorias acima de 2,00 m e até 4,00 m de profundidade</v>
          </cell>
          <cell r="D43" t="str">
            <v xml:space="preserve">m³   </v>
          </cell>
          <cell r="F43">
            <v>17.149999999999999</v>
          </cell>
          <cell r="G43">
            <v>17.149999999999999</v>
          </cell>
          <cell r="H43">
            <v>22.3</v>
          </cell>
        </row>
        <row r="44">
          <cell r="A44" t="str">
            <v>02.01.06U</v>
          </cell>
          <cell r="B44" t="str">
            <v>7001020006</v>
          </cell>
          <cell r="C44" t="str">
            <v>Escavação manual, em campo aberto, em material de 1ª e/ou 2ª categorias acima de 4,00 m e até 6,00 m de profundidade</v>
          </cell>
          <cell r="D44" t="str">
            <v xml:space="preserve">m³   </v>
          </cell>
          <cell r="F44">
            <v>19.899999999999999</v>
          </cell>
          <cell r="G44">
            <v>19.899999999999999</v>
          </cell>
          <cell r="H44">
            <v>25.87</v>
          </cell>
        </row>
        <row r="45">
          <cell r="H45">
            <v>0</v>
          </cell>
        </row>
        <row r="46">
          <cell r="A46" t="str">
            <v>02.02.00U</v>
          </cell>
          <cell r="C46" t="str">
            <v>ESCAVAÇÃO EM ROCHA</v>
          </cell>
          <cell r="H46">
            <v>0</v>
          </cell>
        </row>
        <row r="47">
          <cell r="A47" t="str">
            <v>02.02.01U</v>
          </cell>
          <cell r="B47" t="str">
            <v>7001020007</v>
          </cell>
          <cell r="C47" t="str">
            <v>Escavação em material de 3ª categoria (rocha), campo aberto, até 2,00 m de profundidade com explosivos, inclusive abafamento</v>
          </cell>
          <cell r="D47" t="str">
            <v>m³</v>
          </cell>
          <cell r="E47">
            <v>36.08</v>
          </cell>
          <cell r="F47">
            <v>9.69</v>
          </cell>
          <cell r="G47">
            <v>45.77</v>
          </cell>
          <cell r="H47">
            <v>59.5</v>
          </cell>
        </row>
        <row r="48">
          <cell r="A48" t="str">
            <v>02.02.02U</v>
          </cell>
          <cell r="B48" t="str">
            <v>7001020008</v>
          </cell>
          <cell r="C48" t="str">
            <v>Escavação em material de 3ª categoria (rocha), campo aberto, acima de 2,00 m e até 4,00 m de profundidade com explosivos, inclusive abafamento</v>
          </cell>
          <cell r="D48" t="str">
            <v>m³</v>
          </cell>
          <cell r="E48">
            <v>36.9</v>
          </cell>
          <cell r="F48">
            <v>9.69</v>
          </cell>
          <cell r="G48">
            <v>46.59</v>
          </cell>
          <cell r="H48">
            <v>60.57</v>
          </cell>
        </row>
        <row r="49">
          <cell r="A49" t="str">
            <v>02.02.03U</v>
          </cell>
          <cell r="B49" t="str">
            <v>7001020009</v>
          </cell>
          <cell r="C49" t="str">
            <v>Escavação em material de 3ª categoria (rocha), campo aberto, acima de 4,00 m e até 6,00 m de profundidade com explosivos, inclusive abafamento</v>
          </cell>
          <cell r="D49" t="str">
            <v>m³</v>
          </cell>
          <cell r="E49">
            <v>37.270000000000003</v>
          </cell>
          <cell r="F49">
            <v>9.69</v>
          </cell>
          <cell r="G49">
            <v>46.96</v>
          </cell>
          <cell r="H49">
            <v>61.05</v>
          </cell>
        </row>
        <row r="50">
          <cell r="A50" t="str">
            <v>02.02.04U</v>
          </cell>
          <cell r="B50" t="str">
            <v>7001020010</v>
          </cell>
          <cell r="C50" t="str">
            <v>Escavação de valas em material de 3ª categoria (rocha) até 2,00 m de profundidade com explosivos, inclusive abafamento</v>
          </cell>
          <cell r="D50" t="str">
            <v>m³</v>
          </cell>
          <cell r="E50">
            <v>40.020000000000003</v>
          </cell>
          <cell r="F50">
            <v>9.69</v>
          </cell>
          <cell r="G50">
            <v>49.71</v>
          </cell>
          <cell r="H50">
            <v>64.62</v>
          </cell>
        </row>
        <row r="51">
          <cell r="A51" t="str">
            <v>02.02.05U</v>
          </cell>
          <cell r="B51" t="str">
            <v>7001020011</v>
          </cell>
          <cell r="C51" t="str">
            <v>Escavação de valas em material de 3ª categoria (rocha) acima de 2,00 m e até 4,00 m de profundidade com explosivos, inclusive abafamento</v>
          </cell>
          <cell r="D51" t="str">
            <v>m³</v>
          </cell>
          <cell r="E51">
            <v>42.08</v>
          </cell>
          <cell r="F51">
            <v>9.94</v>
          </cell>
          <cell r="G51">
            <v>52.02</v>
          </cell>
          <cell r="H51">
            <v>67.63</v>
          </cell>
        </row>
        <row r="52">
          <cell r="A52" t="str">
            <v>02.02.06U</v>
          </cell>
          <cell r="B52" t="str">
            <v>7001020012</v>
          </cell>
          <cell r="C52" t="str">
            <v>Escavação de valas em material de 3ª categoria (rocha) acima de 4,00 m e até 6,00 m de profundidade com explosivos, inclusive abafamento</v>
          </cell>
          <cell r="D52" t="str">
            <v>m³</v>
          </cell>
          <cell r="E52">
            <v>43.76</v>
          </cell>
          <cell r="F52">
            <v>10.17</v>
          </cell>
          <cell r="G52">
            <v>53.93</v>
          </cell>
          <cell r="H52">
            <v>70.11</v>
          </cell>
        </row>
        <row r="53">
          <cell r="H53">
            <v>0</v>
          </cell>
        </row>
        <row r="54">
          <cell r="A54" t="str">
            <v>02.03.00U</v>
          </cell>
          <cell r="C54" t="str">
            <v>ESCAVAÇÃO MECANIZADA</v>
          </cell>
          <cell r="H54">
            <v>0</v>
          </cell>
        </row>
        <row r="55">
          <cell r="A55" t="str">
            <v>02.03.04U</v>
          </cell>
          <cell r="B55" t="str">
            <v>7001020013</v>
          </cell>
          <cell r="C55" t="str">
            <v>Escavação mecanizada de valas em material de 1ª e/ou 2ª categorias até 2,00 m de profundidade</v>
          </cell>
          <cell r="D55" t="str">
            <v>m³</v>
          </cell>
          <cell r="E55">
            <v>3.15</v>
          </cell>
          <cell r="F55">
            <v>0.38</v>
          </cell>
          <cell r="G55">
            <v>3.53</v>
          </cell>
          <cell r="H55">
            <v>4.59</v>
          </cell>
        </row>
        <row r="56">
          <cell r="A56" t="str">
            <v>02.03.06U</v>
          </cell>
          <cell r="B56" t="str">
            <v>7001020014</v>
          </cell>
          <cell r="C56" t="str">
            <v>Escavação mecanizada de valas em material de 1ª e/ou 2ª categorias acima de 2,00 m  e até 4,00 m de profundidade</v>
          </cell>
          <cell r="D56" t="str">
            <v>m³</v>
          </cell>
          <cell r="E56">
            <v>4.34</v>
          </cell>
          <cell r="F56">
            <v>0.54</v>
          </cell>
          <cell r="G56">
            <v>4.88</v>
          </cell>
          <cell r="H56">
            <v>6.34</v>
          </cell>
        </row>
        <row r="57">
          <cell r="A57" t="str">
            <v>02.03.08U</v>
          </cell>
          <cell r="B57" t="str">
            <v>7001020015</v>
          </cell>
          <cell r="C57" t="str">
            <v>Escavação mecanizada de valas em material de 1ª e/ou 2ª categorias acima de 4,00 m e até 6,00 m de profundidade</v>
          </cell>
          <cell r="D57" t="str">
            <v>m³</v>
          </cell>
          <cell r="E57">
            <v>6.31</v>
          </cell>
          <cell r="F57">
            <v>0.79</v>
          </cell>
          <cell r="G57">
            <v>7.1</v>
          </cell>
          <cell r="H57">
            <v>9.23</v>
          </cell>
        </row>
        <row r="58">
          <cell r="A58" t="str">
            <v>02.03.05U</v>
          </cell>
          <cell r="B58" t="str">
            <v>7001020016</v>
          </cell>
          <cell r="C58" t="str">
            <v>Escavação mecanizada em material de 1ª e/ou 2ª categorias até 2,00 m de profundidade</v>
          </cell>
          <cell r="D58" t="str">
            <v>m³</v>
          </cell>
          <cell r="E58">
            <v>1.1399999999999999</v>
          </cell>
          <cell r="G58">
            <v>1.1399999999999999</v>
          </cell>
          <cell r="H58">
            <v>1.48</v>
          </cell>
        </row>
        <row r="59">
          <cell r="A59" t="str">
            <v>02.03.07U</v>
          </cell>
          <cell r="B59" t="str">
            <v>7001020017</v>
          </cell>
          <cell r="C59" t="str">
            <v>Escavação mecanizada em material de 1ª e/ou 2ª categorias acima de 2,00 m e até 4,00 m de profundidade</v>
          </cell>
          <cell r="D59" t="str">
            <v>m³</v>
          </cell>
          <cell r="E59">
            <v>1.32</v>
          </cell>
          <cell r="G59">
            <v>1.32</v>
          </cell>
          <cell r="H59">
            <v>1.72</v>
          </cell>
        </row>
        <row r="60">
          <cell r="A60" t="str">
            <v>02.03.09U</v>
          </cell>
          <cell r="B60" t="str">
            <v>7001020018</v>
          </cell>
          <cell r="C60" t="str">
            <v>Escavação mecanizada em material de 1ª e/ou 2ª categorias acima de 4,00 m e até 6,00 m de profundidade</v>
          </cell>
          <cell r="D60" t="str">
            <v>m³</v>
          </cell>
          <cell r="E60">
            <v>1.59</v>
          </cell>
          <cell r="G60">
            <v>1.59</v>
          </cell>
          <cell r="H60">
            <v>2.0699999999999998</v>
          </cell>
        </row>
        <row r="61">
          <cell r="A61" t="str">
            <v>02.03.10U</v>
          </cell>
          <cell r="B61" t="str">
            <v>7001020019</v>
          </cell>
          <cell r="C61" t="str">
            <v>Escavação, carga, transporte de solo mole - DMT: (0 até 200) m</v>
          </cell>
          <cell r="D61" t="str">
            <v>m³</v>
          </cell>
          <cell r="E61">
            <v>5.0999999999999996</v>
          </cell>
          <cell r="F61">
            <v>0.43</v>
          </cell>
          <cell r="G61">
            <v>5.53</v>
          </cell>
          <cell r="H61">
            <v>7.19</v>
          </cell>
        </row>
        <row r="62">
          <cell r="A62" t="str">
            <v>02.03.11U</v>
          </cell>
          <cell r="B62" t="str">
            <v>7001020020</v>
          </cell>
          <cell r="C62" t="str">
            <v>Escavação, carga, transporte de solo mole - DMT: (201 até 400) m</v>
          </cell>
          <cell r="D62" t="str">
            <v>m³</v>
          </cell>
          <cell r="E62">
            <v>5.45</v>
          </cell>
          <cell r="F62">
            <v>0.43</v>
          </cell>
          <cell r="G62">
            <v>5.88</v>
          </cell>
          <cell r="H62">
            <v>7.64</v>
          </cell>
        </row>
        <row r="63">
          <cell r="A63" t="str">
            <v>02.03.12U</v>
          </cell>
          <cell r="B63" t="str">
            <v>7001020021</v>
          </cell>
          <cell r="C63" t="str">
            <v>Escavação, carga, transporte de solo mole - DMT: (401 até 600) m</v>
          </cell>
          <cell r="D63" t="str">
            <v>m³</v>
          </cell>
          <cell r="E63">
            <v>5.6</v>
          </cell>
          <cell r="F63">
            <v>0.43</v>
          </cell>
          <cell r="G63">
            <v>6.03</v>
          </cell>
          <cell r="H63">
            <v>7.84</v>
          </cell>
        </row>
        <row r="64">
          <cell r="A64" t="str">
            <v>02.03.13U</v>
          </cell>
          <cell r="B64" t="str">
            <v>7001020022</v>
          </cell>
          <cell r="C64" t="str">
            <v>Escavação, carga, transporte de solo mole - DMT: (601 até 800) m</v>
          </cell>
          <cell r="D64" t="str">
            <v>m³</v>
          </cell>
          <cell r="E64">
            <v>5.78</v>
          </cell>
          <cell r="F64">
            <v>0.43</v>
          </cell>
          <cell r="G64">
            <v>6.21</v>
          </cell>
          <cell r="H64">
            <v>8.07</v>
          </cell>
        </row>
        <row r="65">
          <cell r="A65" t="str">
            <v>02.03.14U</v>
          </cell>
          <cell r="B65" t="str">
            <v>7001020023</v>
          </cell>
          <cell r="C65" t="str">
            <v>Escavação, carga, transporte de solo mole - DMT: (801 até 1.000) m</v>
          </cell>
          <cell r="D65" t="str">
            <v>m³</v>
          </cell>
          <cell r="E65">
            <v>5.98</v>
          </cell>
          <cell r="F65">
            <v>0.43</v>
          </cell>
          <cell r="G65">
            <v>6.41</v>
          </cell>
          <cell r="H65">
            <v>8.33</v>
          </cell>
        </row>
        <row r="66">
          <cell r="H66">
            <v>0</v>
          </cell>
        </row>
        <row r="67">
          <cell r="A67" t="str">
            <v xml:space="preserve">   </v>
          </cell>
          <cell r="C67" t="str">
            <v>REMOÇÃO DO MATERIAL ESCAVADO</v>
          </cell>
          <cell r="H67">
            <v>0</v>
          </cell>
        </row>
        <row r="68">
          <cell r="C68" t="str">
            <v>Remoção com carga manual:</v>
          </cell>
          <cell r="H68">
            <v>0</v>
          </cell>
        </row>
        <row r="69">
          <cell r="A69" t="str">
            <v>02.04.01U</v>
          </cell>
          <cell r="B69" t="str">
            <v>7001020024</v>
          </cell>
          <cell r="C69" t="str">
            <v>Remoção do material escavado em caminhão basculante, até 1,0 km, inclusive carga manual e descarga (medido no corte)</v>
          </cell>
          <cell r="D69" t="str">
            <v>m³</v>
          </cell>
          <cell r="E69">
            <v>12.68</v>
          </cell>
          <cell r="F69">
            <v>3.7</v>
          </cell>
          <cell r="G69">
            <v>16.38</v>
          </cell>
          <cell r="H69">
            <v>21.29</v>
          </cell>
        </row>
        <row r="70">
          <cell r="A70" t="str">
            <v>02.04.02U</v>
          </cell>
          <cell r="B70" t="str">
            <v>7001020025</v>
          </cell>
          <cell r="C70" t="str">
            <v>Remoção do material escavado em caminhão basculante, até 2,0 km, inclusive carga manual e descarga  (medido no corte)</v>
          </cell>
          <cell r="D70" t="str">
            <v>m³</v>
          </cell>
          <cell r="E70">
            <v>12.96</v>
          </cell>
          <cell r="F70">
            <v>3.7</v>
          </cell>
          <cell r="G70">
            <v>16.66</v>
          </cell>
          <cell r="H70">
            <v>21.66</v>
          </cell>
        </row>
        <row r="71">
          <cell r="A71" t="str">
            <v>02.04.04U</v>
          </cell>
          <cell r="B71" t="str">
            <v>7001020026</v>
          </cell>
          <cell r="C71" t="str">
            <v>Remoção do material escavado em caminhão basculante, até 4,0 km, inclusive carga manual e descarga  (medido no corte)</v>
          </cell>
          <cell r="D71" t="str">
            <v>m³</v>
          </cell>
          <cell r="E71">
            <v>13.53</v>
          </cell>
          <cell r="F71">
            <v>3.7</v>
          </cell>
          <cell r="G71">
            <v>17.23</v>
          </cell>
          <cell r="H71">
            <v>22.4</v>
          </cell>
        </row>
        <row r="72">
          <cell r="A72" t="str">
            <v>02.04.06U</v>
          </cell>
          <cell r="B72" t="str">
            <v>7001020027</v>
          </cell>
          <cell r="C72" t="str">
            <v>Remoção do material escavado em caminhão basculante, até 6,0 km, inclusive carga manual e descarga  (medido no corte)</v>
          </cell>
          <cell r="D72" t="str">
            <v>m³</v>
          </cell>
          <cell r="E72">
            <v>14.09</v>
          </cell>
          <cell r="F72">
            <v>3.7</v>
          </cell>
          <cell r="G72">
            <v>17.79</v>
          </cell>
          <cell r="H72">
            <v>23.13</v>
          </cell>
        </row>
        <row r="73">
          <cell r="A73" t="str">
            <v>02.04.08U</v>
          </cell>
          <cell r="B73" t="str">
            <v>7001020028</v>
          </cell>
          <cell r="C73" t="str">
            <v>Remoção do material escavado em caminhão basculante, até 8,0 km, inclusive carga manual e descarga  (medido no corte)</v>
          </cell>
          <cell r="D73" t="str">
            <v>m³</v>
          </cell>
          <cell r="E73">
            <v>14.66</v>
          </cell>
          <cell r="F73">
            <v>3.7</v>
          </cell>
          <cell r="G73">
            <v>18.36</v>
          </cell>
          <cell r="H73">
            <v>23.87</v>
          </cell>
        </row>
        <row r="74">
          <cell r="A74" t="str">
            <v>02.04.10U</v>
          </cell>
          <cell r="B74" t="str">
            <v>7001020029</v>
          </cell>
          <cell r="C74" t="str">
            <v>Remoção do material escavado em caminhão basculante, até 10,0 km, inclusive carga manual e descarga  (medido no corte)</v>
          </cell>
          <cell r="D74" t="str">
            <v>m³</v>
          </cell>
          <cell r="E74">
            <v>15.21</v>
          </cell>
          <cell r="F74">
            <v>3.7</v>
          </cell>
          <cell r="G74">
            <v>18.91</v>
          </cell>
          <cell r="H74">
            <v>24.58</v>
          </cell>
        </row>
        <row r="75">
          <cell r="A75" t="str">
            <v>02.04.12U</v>
          </cell>
          <cell r="B75" t="str">
            <v>7001020030</v>
          </cell>
          <cell r="C75" t="str">
            <v>Remoção do material escavado em caminhão basculante, até 12,0 km, inclusive carga manual e descarga  (medido no corte)</v>
          </cell>
          <cell r="D75" t="str">
            <v>m³</v>
          </cell>
          <cell r="E75">
            <v>15.77</v>
          </cell>
          <cell r="F75">
            <v>3.7</v>
          </cell>
          <cell r="G75">
            <v>19.47</v>
          </cell>
          <cell r="H75">
            <v>25.31</v>
          </cell>
        </row>
        <row r="76">
          <cell r="A76" t="str">
            <v>02.04.14U</v>
          </cell>
          <cell r="B76" t="str">
            <v>7001020031</v>
          </cell>
          <cell r="C76" t="str">
            <v>Remoção do material escavado em caminhão basculante, até 14,0 km, inclusive carga manual e descarga  (medido no corte)</v>
          </cell>
          <cell r="D76" t="str">
            <v>m³</v>
          </cell>
          <cell r="E76">
            <v>16.34</v>
          </cell>
          <cell r="F76">
            <v>3.7</v>
          </cell>
          <cell r="G76">
            <v>20.04</v>
          </cell>
          <cell r="H76">
            <v>26.05</v>
          </cell>
        </row>
        <row r="77">
          <cell r="A77" t="str">
            <v>02.04.16U</v>
          </cell>
          <cell r="B77" t="str">
            <v>7001020032</v>
          </cell>
          <cell r="C77" t="str">
            <v>Remoção do material escavado em caminhão basculante, até 16,0 km, inclusive carga manual e descarga  (medido no corte)</v>
          </cell>
          <cell r="D77" t="str">
            <v>m³</v>
          </cell>
          <cell r="E77">
            <v>16.88</v>
          </cell>
          <cell r="F77">
            <v>3.7</v>
          </cell>
          <cell r="G77">
            <v>20.58</v>
          </cell>
          <cell r="H77">
            <v>26.75</v>
          </cell>
        </row>
        <row r="78">
          <cell r="A78" t="str">
            <v>02.04.18U</v>
          </cell>
          <cell r="B78" t="str">
            <v>7001020033</v>
          </cell>
          <cell r="C78" t="str">
            <v>Remoção do material escavado em caminhão basculante, até 18,0 km, inclusive carga manual e descarga  (medido no corte)</v>
          </cell>
          <cell r="D78" t="str">
            <v>m³</v>
          </cell>
          <cell r="E78">
            <v>17.45</v>
          </cell>
          <cell r="F78">
            <v>3.7</v>
          </cell>
          <cell r="G78">
            <v>21.15</v>
          </cell>
          <cell r="H78">
            <v>27.5</v>
          </cell>
        </row>
        <row r="79">
          <cell r="A79" t="str">
            <v>02.04.20U</v>
          </cell>
          <cell r="B79" t="str">
            <v>7001020034</v>
          </cell>
          <cell r="C79" t="str">
            <v>Remoção do material escavado em caminhão basculante, até 20,0 km, inclusive carga manual e descarga  (medido no corte)</v>
          </cell>
          <cell r="D79" t="str">
            <v>m³</v>
          </cell>
          <cell r="E79">
            <v>18.02</v>
          </cell>
          <cell r="F79">
            <v>3.7</v>
          </cell>
          <cell r="G79">
            <v>21.72</v>
          </cell>
          <cell r="H79">
            <v>28.24</v>
          </cell>
        </row>
        <row r="80">
          <cell r="C80" t="str">
            <v>Remoção com carga mecânica:</v>
          </cell>
          <cell r="H80">
            <v>0</v>
          </cell>
        </row>
        <row r="81">
          <cell r="A81" t="str">
            <v>02.04.21U</v>
          </cell>
          <cell r="B81" t="str">
            <v>7001020035</v>
          </cell>
          <cell r="C81" t="str">
            <v>Remoção do material escavado em caminhão basculante, até 1,0 km, inclusive carga mecânica e descarga (medido no corte)</v>
          </cell>
          <cell r="D81" t="str">
            <v>m³</v>
          </cell>
          <cell r="E81">
            <v>1.56</v>
          </cell>
          <cell r="F81">
            <v>0.05</v>
          </cell>
          <cell r="G81">
            <v>1.61</v>
          </cell>
          <cell r="H81">
            <v>2.09</v>
          </cell>
        </row>
        <row r="82">
          <cell r="A82" t="str">
            <v>02.04.22U</v>
          </cell>
          <cell r="B82" t="str">
            <v>7001020036</v>
          </cell>
          <cell r="C82" t="str">
            <v>Remoção do material escavado em caminhão basculante, até 2,0 km, inclusive carga mecânica e descarga (medido no corte)</v>
          </cell>
          <cell r="D82" t="str">
            <v>m³</v>
          </cell>
          <cell r="E82">
            <v>1.84</v>
          </cell>
          <cell r="F82">
            <v>0.05</v>
          </cell>
          <cell r="G82">
            <v>1.89</v>
          </cell>
          <cell r="H82">
            <v>2.46</v>
          </cell>
        </row>
        <row r="83">
          <cell r="A83" t="str">
            <v>02.04.24U</v>
          </cell>
          <cell r="B83" t="str">
            <v>7001020037</v>
          </cell>
          <cell r="C83" t="str">
            <v>Remoção do material escavado em caminhão basculante, até 4,0 km, inclusive carga mecânica e descarga (medido no corte)</v>
          </cell>
          <cell r="D83" t="str">
            <v>m³</v>
          </cell>
          <cell r="E83">
            <v>2.41</v>
          </cell>
          <cell r="F83">
            <v>0.05</v>
          </cell>
          <cell r="G83">
            <v>2.46</v>
          </cell>
          <cell r="H83">
            <v>3.2</v>
          </cell>
        </row>
        <row r="84">
          <cell r="A84" t="str">
            <v>02.04.26U</v>
          </cell>
          <cell r="B84" t="str">
            <v>7001020038</v>
          </cell>
          <cell r="C84" t="str">
            <v>Remoção do material escavado em caminhão basculante, até 6,0 km, inclusive carga mecânica e descarga (medido no corte)</v>
          </cell>
          <cell r="D84" t="str">
            <v>m³</v>
          </cell>
          <cell r="E84">
            <v>2.97</v>
          </cell>
          <cell r="F84">
            <v>0.05</v>
          </cell>
          <cell r="G84">
            <v>3.02</v>
          </cell>
          <cell r="H84">
            <v>3.93</v>
          </cell>
        </row>
        <row r="85">
          <cell r="A85" t="str">
            <v>02.04.28U</v>
          </cell>
          <cell r="B85" t="str">
            <v>7001020039</v>
          </cell>
          <cell r="C85" t="str">
            <v>Remoção do material escavado em caminhão basculante, até 8,0 km, inclusive carga mecânica e descarga (medido no corte)</v>
          </cell>
          <cell r="D85" t="str">
            <v>m³</v>
          </cell>
          <cell r="E85">
            <v>3.54</v>
          </cell>
          <cell r="F85">
            <v>0.05</v>
          </cell>
          <cell r="G85">
            <v>3.59</v>
          </cell>
          <cell r="H85">
            <v>4.67</v>
          </cell>
        </row>
        <row r="86">
          <cell r="A86" t="str">
            <v>02.04.30U</v>
          </cell>
          <cell r="B86" t="str">
            <v>7001020040</v>
          </cell>
          <cell r="C86" t="str">
            <v>Remoção do material escavado em caminhão basculante, até 10,0 km, inclusive carga mecânica e descarga (medido no corte)</v>
          </cell>
          <cell r="D86" t="str">
            <v>m³</v>
          </cell>
          <cell r="E86">
            <v>4.09</v>
          </cell>
          <cell r="F86">
            <v>0.05</v>
          </cell>
          <cell r="G86">
            <v>4.1399999999999997</v>
          </cell>
          <cell r="H86">
            <v>5.38</v>
          </cell>
        </row>
        <row r="87">
          <cell r="A87" t="str">
            <v>02.04.32U</v>
          </cell>
          <cell r="B87" t="str">
            <v>7001020041</v>
          </cell>
          <cell r="C87" t="str">
            <v>Remoção do material escavado em caminhão basculante, até 12,0 km, inclusive carga mecânica e descarga (medido no corte)</v>
          </cell>
          <cell r="D87" t="str">
            <v>m³</v>
          </cell>
          <cell r="E87">
            <v>4.6500000000000004</v>
          </cell>
          <cell r="F87">
            <v>0.05</v>
          </cell>
          <cell r="G87">
            <v>4.7</v>
          </cell>
          <cell r="H87">
            <v>6.11</v>
          </cell>
        </row>
        <row r="88">
          <cell r="A88" t="str">
            <v>02.04.34U</v>
          </cell>
          <cell r="B88" t="str">
            <v>7001020042</v>
          </cell>
          <cell r="C88" t="str">
            <v>Remoção do material escavado em caminhão basculante, até 14,0 km, inclusive carga mecânica e descarga (medido no corte)</v>
          </cell>
          <cell r="D88" t="str">
            <v>m³</v>
          </cell>
          <cell r="E88">
            <v>5.22</v>
          </cell>
          <cell r="F88">
            <v>0.05</v>
          </cell>
          <cell r="G88">
            <v>5.27</v>
          </cell>
          <cell r="H88">
            <v>6.85</v>
          </cell>
        </row>
        <row r="89">
          <cell r="A89" t="str">
            <v>02.04.36U</v>
          </cell>
          <cell r="B89" t="str">
            <v>7001020043</v>
          </cell>
          <cell r="C89" t="str">
            <v>Remoção do material escavado em caminhão basculante, até 16,0 km, inclusive carga mecânica e descarga (medido no corte)</v>
          </cell>
          <cell r="D89" t="str">
            <v>m³</v>
          </cell>
          <cell r="E89">
            <v>5.76</v>
          </cell>
          <cell r="F89">
            <v>0.05</v>
          </cell>
          <cell r="G89">
            <v>5.81</v>
          </cell>
          <cell r="H89">
            <v>7.55</v>
          </cell>
        </row>
        <row r="90">
          <cell r="A90" t="str">
            <v>02.04.38U</v>
          </cell>
          <cell r="B90" t="str">
            <v>7001020044</v>
          </cell>
          <cell r="C90" t="str">
            <v>Remoção do material escavado em caminhão basculante, até 18,0 km, inclusive carga mecânica e descarga (medido no corte)</v>
          </cell>
          <cell r="D90" t="str">
            <v>m³</v>
          </cell>
          <cell r="E90">
            <v>6.33</v>
          </cell>
          <cell r="F90">
            <v>0.05</v>
          </cell>
          <cell r="G90">
            <v>6.38</v>
          </cell>
          <cell r="H90">
            <v>8.2899999999999991</v>
          </cell>
        </row>
        <row r="91">
          <cell r="A91" t="str">
            <v>02.04.40U</v>
          </cell>
          <cell r="B91" t="str">
            <v>7001020045</v>
          </cell>
          <cell r="C91" t="str">
            <v>Remoção do material escavado em caminhão basculante, até 20,0 km, inclusive carga mecânica e descarga (medido no corte)</v>
          </cell>
          <cell r="D91" t="str">
            <v>m³</v>
          </cell>
          <cell r="E91">
            <v>6.9</v>
          </cell>
          <cell r="F91">
            <v>0.05</v>
          </cell>
          <cell r="G91">
            <v>6.95</v>
          </cell>
          <cell r="H91">
            <v>9.0399999999999991</v>
          </cell>
        </row>
        <row r="92">
          <cell r="H92">
            <v>0</v>
          </cell>
        </row>
        <row r="93">
          <cell r="C93" t="str">
            <v>Transporte com carro de mão:</v>
          </cell>
          <cell r="H93">
            <v>0</v>
          </cell>
        </row>
        <row r="94">
          <cell r="A94" t="str">
            <v>02.04.50U</v>
          </cell>
          <cell r="B94" t="str">
            <v>7001020046</v>
          </cell>
          <cell r="C94" t="str">
            <v>Transporte com carro de mão de areia, entulho ou terra até 30,0 m</v>
          </cell>
          <cell r="D94" t="str">
            <v>m³</v>
          </cell>
          <cell r="F94">
            <v>10.82</v>
          </cell>
          <cell r="G94">
            <v>10.82</v>
          </cell>
          <cell r="H94">
            <v>14.07</v>
          </cell>
        </row>
        <row r="95">
          <cell r="A95" t="str">
            <v>02.04.51U</v>
          </cell>
          <cell r="B95" t="str">
            <v>7001020047</v>
          </cell>
          <cell r="C95" t="str">
            <v>Transporte com carro de mão de areia, entulho ou terra até 60,0 m</v>
          </cell>
          <cell r="D95" t="str">
            <v>m³</v>
          </cell>
          <cell r="F95">
            <v>12.78</v>
          </cell>
          <cell r="G95">
            <v>12.78</v>
          </cell>
          <cell r="H95">
            <v>16.61</v>
          </cell>
        </row>
        <row r="96">
          <cell r="A96" t="str">
            <v>02.04.52U</v>
          </cell>
          <cell r="B96" t="str">
            <v>7001020048</v>
          </cell>
          <cell r="C96" t="str">
            <v>Transporte com carro de mão de areia, entulho ou terra até 100,0 m</v>
          </cell>
          <cell r="D96" t="str">
            <v>m³</v>
          </cell>
          <cell r="F96">
            <v>18.66</v>
          </cell>
          <cell r="G96">
            <v>18.66</v>
          </cell>
          <cell r="H96">
            <v>24.26</v>
          </cell>
        </row>
        <row r="97">
          <cell r="H97">
            <v>0</v>
          </cell>
        </row>
        <row r="98">
          <cell r="C98" t="str">
            <v>Remoção de entulho com carga manual:</v>
          </cell>
          <cell r="H98">
            <v>0</v>
          </cell>
        </row>
        <row r="99">
          <cell r="A99" t="str">
            <v>02.04.61U</v>
          </cell>
          <cell r="B99" t="str">
            <v>7001020049</v>
          </cell>
          <cell r="C99" t="str">
            <v>Remoção de entulho em caminhão basculante, até 1,0 km, inclusive carga manual e descarga</v>
          </cell>
          <cell r="D99" t="str">
            <v>m³</v>
          </cell>
          <cell r="E99">
            <v>14.58</v>
          </cell>
          <cell r="F99">
            <v>4.28</v>
          </cell>
          <cell r="G99">
            <v>18.86</v>
          </cell>
          <cell r="H99">
            <v>24.52</v>
          </cell>
        </row>
        <row r="100">
          <cell r="A100" t="str">
            <v>02.04.62U</v>
          </cell>
          <cell r="B100" t="str">
            <v>7001020050</v>
          </cell>
          <cell r="C100" t="str">
            <v>Remoção de entulho em caminhão basculante, até 2,0 km, inclusive carga manual e descarga</v>
          </cell>
          <cell r="D100" t="str">
            <v>m³</v>
          </cell>
          <cell r="E100">
            <v>14.86</v>
          </cell>
          <cell r="F100">
            <v>4.28</v>
          </cell>
          <cell r="G100">
            <v>19.14</v>
          </cell>
          <cell r="H100">
            <v>24.88</v>
          </cell>
        </row>
        <row r="101">
          <cell r="A101" t="str">
            <v>02.04.64U</v>
          </cell>
          <cell r="B101" t="str">
            <v>7001020051</v>
          </cell>
          <cell r="C101" t="str">
            <v>Remoção de entulho em caminhão basculante, até 4,0 km, inclusive carga manual e descarga</v>
          </cell>
          <cell r="D101" t="str">
            <v>m³</v>
          </cell>
          <cell r="E101">
            <v>15.43</v>
          </cell>
          <cell r="F101">
            <v>4.28</v>
          </cell>
          <cell r="G101">
            <v>19.71</v>
          </cell>
          <cell r="H101">
            <v>25.62</v>
          </cell>
        </row>
        <row r="102">
          <cell r="A102" t="str">
            <v>02.04.66U</v>
          </cell>
          <cell r="B102" t="str">
            <v>7001020052</v>
          </cell>
          <cell r="C102" t="str">
            <v>Remoção de entulho em caminhão basculante, até 6,0 km, inclusive carga manual e descarga</v>
          </cell>
          <cell r="D102" t="str">
            <v>m³</v>
          </cell>
          <cell r="E102">
            <v>15.99</v>
          </cell>
          <cell r="F102">
            <v>4.28</v>
          </cell>
          <cell r="G102">
            <v>20.27</v>
          </cell>
          <cell r="H102">
            <v>26.35</v>
          </cell>
        </row>
        <row r="103">
          <cell r="A103" t="str">
            <v>02.04.68U</v>
          </cell>
          <cell r="B103" t="str">
            <v>7001020053</v>
          </cell>
          <cell r="C103" t="str">
            <v>Remoção de entulho em caminhão basculante, até 8,0 km, inclusive carga manual e descarga</v>
          </cell>
          <cell r="D103" t="str">
            <v>m³</v>
          </cell>
          <cell r="E103">
            <v>16.559999999999999</v>
          </cell>
          <cell r="F103">
            <v>4.28</v>
          </cell>
          <cell r="G103">
            <v>20.84</v>
          </cell>
          <cell r="H103">
            <v>27.09</v>
          </cell>
        </row>
        <row r="104">
          <cell r="A104" t="str">
            <v>02.04.70U</v>
          </cell>
          <cell r="B104" t="str">
            <v>7001020054</v>
          </cell>
          <cell r="C104" t="str">
            <v>Remoção de entulho em caminhão basculante, até 10,0 km, inclusive carga manual e descarga</v>
          </cell>
          <cell r="D104" t="str">
            <v>m³</v>
          </cell>
          <cell r="E104">
            <v>17.11</v>
          </cell>
          <cell r="F104">
            <v>4.28</v>
          </cell>
          <cell r="G104">
            <v>21.39</v>
          </cell>
          <cell r="H104">
            <v>27.81</v>
          </cell>
        </row>
        <row r="105">
          <cell r="A105" t="str">
            <v>02.04.72U</v>
          </cell>
          <cell r="B105" t="str">
            <v>7001020055</v>
          </cell>
          <cell r="C105" t="str">
            <v>Remoção de entulho em caminhão basculante, até 12,0 km, inclusive carga manual e descarga</v>
          </cell>
          <cell r="D105" t="str">
            <v>m³</v>
          </cell>
          <cell r="E105">
            <v>17.670000000000002</v>
          </cell>
          <cell r="F105">
            <v>4.28</v>
          </cell>
          <cell r="G105">
            <v>21.95</v>
          </cell>
          <cell r="H105">
            <v>28.54</v>
          </cell>
        </row>
        <row r="106">
          <cell r="A106" t="str">
            <v>02.04.74U</v>
          </cell>
          <cell r="B106" t="str">
            <v>7001020056</v>
          </cell>
          <cell r="C106" t="str">
            <v>Remoção de entulho em caminhão basculante, até 14,0 km, inclusive carga manual e descarga</v>
          </cell>
          <cell r="D106" t="str">
            <v>m³</v>
          </cell>
          <cell r="E106">
            <v>18.239999999999998</v>
          </cell>
          <cell r="F106">
            <v>4.28</v>
          </cell>
          <cell r="G106">
            <v>22.52</v>
          </cell>
          <cell r="H106">
            <v>29.28</v>
          </cell>
        </row>
        <row r="107">
          <cell r="A107" t="str">
            <v>02.04.76U</v>
          </cell>
          <cell r="B107" t="str">
            <v>7001020057</v>
          </cell>
          <cell r="C107" t="str">
            <v>Remoção de entulho em caminhão basculante, até 16,0 km, inclusive carga manual e descarga</v>
          </cell>
          <cell r="D107" t="str">
            <v>m³</v>
          </cell>
          <cell r="E107">
            <v>18.78</v>
          </cell>
          <cell r="F107">
            <v>4.28</v>
          </cell>
          <cell r="G107">
            <v>23.06</v>
          </cell>
          <cell r="H107">
            <v>29.98</v>
          </cell>
        </row>
        <row r="108">
          <cell r="A108" t="str">
            <v>02.04.78U</v>
          </cell>
          <cell r="B108" t="str">
            <v>7001020058</v>
          </cell>
          <cell r="C108" t="str">
            <v>Remoção de entulho em caminhão basculante, até 18,0 km, inclusive carga manual e descarga</v>
          </cell>
          <cell r="D108" t="str">
            <v>m³</v>
          </cell>
          <cell r="E108">
            <v>19.350000000000001</v>
          </cell>
          <cell r="F108">
            <v>4.28</v>
          </cell>
          <cell r="G108">
            <v>23.63</v>
          </cell>
          <cell r="H108">
            <v>30.72</v>
          </cell>
        </row>
        <row r="109">
          <cell r="A109" t="str">
            <v>02.04.80U</v>
          </cell>
          <cell r="B109" t="str">
            <v>7001020059</v>
          </cell>
          <cell r="C109" t="str">
            <v>Remoção de entulho em caminhão basculante, até 20,0 km, inclusive carga manual e descarga</v>
          </cell>
          <cell r="D109" t="str">
            <v>m³</v>
          </cell>
          <cell r="E109">
            <v>19.920000000000002</v>
          </cell>
          <cell r="F109">
            <v>4.28</v>
          </cell>
          <cell r="G109">
            <v>24.2</v>
          </cell>
          <cell r="H109">
            <v>31.46</v>
          </cell>
        </row>
        <row r="110">
          <cell r="H110">
            <v>0</v>
          </cell>
        </row>
        <row r="111">
          <cell r="A111" t="str">
            <v>02.05.00U</v>
          </cell>
          <cell r="C111" t="str">
            <v>ATERRO / REATERRO COM COMPACTAÇÃO</v>
          </cell>
          <cell r="H111">
            <v>0</v>
          </cell>
        </row>
        <row r="112">
          <cell r="A112" t="str">
            <v>02.05.01U</v>
          </cell>
          <cell r="B112" t="str">
            <v>7001020060</v>
          </cell>
          <cell r="C112" t="str">
            <v>Reaterro apiloado em camadas de 0,20 m com aproveitamento do material escavado</v>
          </cell>
          <cell r="D112" t="str">
            <v>m³</v>
          </cell>
          <cell r="F112">
            <v>19.52</v>
          </cell>
          <cell r="G112">
            <v>19.52</v>
          </cell>
          <cell r="H112">
            <v>25.38</v>
          </cell>
        </row>
        <row r="113">
          <cell r="A113" t="str">
            <v>02.05.02U</v>
          </cell>
          <cell r="B113" t="str">
            <v>7001020061</v>
          </cell>
          <cell r="C113" t="str">
            <v>Reaterro apiloado em camadas de 0,20 m com material argilo-arenoso (inclusive o fornecimento do material)</v>
          </cell>
          <cell r="D113" t="str">
            <v>m³</v>
          </cell>
          <cell r="E113">
            <v>12.5</v>
          </cell>
          <cell r="F113">
            <v>16.72</v>
          </cell>
          <cell r="G113">
            <v>29.22</v>
          </cell>
          <cell r="H113">
            <v>37.99</v>
          </cell>
        </row>
        <row r="114">
          <cell r="A114" t="str">
            <v>02.05.03U</v>
          </cell>
          <cell r="B114" t="str">
            <v>7001020062</v>
          </cell>
          <cell r="C114" t="str">
            <v>Reaterro compactado mecanicamente em camadas de 0,20m com material argilo arenoso (inclusive fornecimento do material)</v>
          </cell>
          <cell r="D114" t="str">
            <v>m³</v>
          </cell>
          <cell r="E114">
            <v>12.68</v>
          </cell>
          <cell r="F114">
            <v>0.99</v>
          </cell>
          <cell r="G114">
            <v>13.67</v>
          </cell>
          <cell r="H114">
            <v>17.77</v>
          </cell>
        </row>
        <row r="115">
          <cell r="A115" t="str">
            <v>02.05.08U</v>
          </cell>
          <cell r="B115" t="str">
            <v>7001020063</v>
          </cell>
          <cell r="C115" t="str">
            <v xml:space="preserve">Reaterro compactado mecanicamente em camadas de 0,20 m com aproveitamento do material escavado  </v>
          </cell>
          <cell r="D115" t="str">
            <v>m³</v>
          </cell>
          <cell r="E115">
            <v>0.18</v>
          </cell>
          <cell r="F115">
            <v>0.99</v>
          </cell>
          <cell r="G115">
            <v>1.17</v>
          </cell>
          <cell r="H115">
            <v>1.52</v>
          </cell>
        </row>
        <row r="116">
          <cell r="A116" t="str">
            <v>02.05.11U</v>
          </cell>
          <cell r="B116" t="str">
            <v>7001020064</v>
          </cell>
          <cell r="C116" t="str">
            <v>Reaterro compactado mecanicamente em camadas de 0,20m, inclusive escavação, carga, transporte, descarga e fornecimento de material adquirido em jazida com DMT de 1,0 km</v>
          </cell>
          <cell r="D116" t="str">
            <v>m³</v>
          </cell>
          <cell r="E116">
            <v>8.98</v>
          </cell>
          <cell r="F116">
            <v>0.99</v>
          </cell>
          <cell r="G116">
            <v>9.9700000000000006</v>
          </cell>
          <cell r="H116">
            <v>12.96</v>
          </cell>
        </row>
        <row r="117">
          <cell r="A117" t="str">
            <v>02.05.12U</v>
          </cell>
          <cell r="B117" t="str">
            <v>7001020065</v>
          </cell>
          <cell r="C117" t="str">
            <v>Reaterro compactado mecanicamente em camadas de 0,20m, inclusive escavação, carga, transporte, descarga e fornecimento de material adquirido em jazida com DMT de 2,0 km</v>
          </cell>
          <cell r="D117" t="str">
            <v>m³</v>
          </cell>
          <cell r="E117">
            <v>9.33</v>
          </cell>
          <cell r="F117">
            <v>0.99</v>
          </cell>
          <cell r="G117">
            <v>10.32</v>
          </cell>
          <cell r="H117">
            <v>13.42</v>
          </cell>
        </row>
        <row r="118">
          <cell r="A118" t="str">
            <v>02.05.14U</v>
          </cell>
          <cell r="B118" t="str">
            <v>7001020066</v>
          </cell>
          <cell r="C118" t="str">
            <v>Reaterro compactado mecanicamente em camadas de 0,20m, inclusive escavação, carga, transporte, descarga e fornecimento de material adquirido em jazida com DMT de 4,0 km</v>
          </cell>
          <cell r="D118" t="str">
            <v>m³</v>
          </cell>
          <cell r="E118">
            <v>10.029999999999999</v>
          </cell>
          <cell r="F118">
            <v>0.99</v>
          </cell>
          <cell r="G118">
            <v>11.02</v>
          </cell>
          <cell r="H118">
            <v>14.33</v>
          </cell>
        </row>
        <row r="119">
          <cell r="A119" t="str">
            <v>02.05.16U</v>
          </cell>
          <cell r="B119" t="str">
            <v>7001020067</v>
          </cell>
          <cell r="C119" t="str">
            <v>Reaterro compactado mecanicamente em camadas de 0,20m, inclusive escavação, carga, transporte, descarga e fornecimento de material adquirido em jazida com DMT de 6,0 km</v>
          </cell>
          <cell r="D119" t="str">
            <v>m³</v>
          </cell>
          <cell r="E119">
            <v>10.73</v>
          </cell>
          <cell r="F119">
            <v>0.99</v>
          </cell>
          <cell r="G119">
            <v>11.72</v>
          </cell>
          <cell r="H119">
            <v>15.24</v>
          </cell>
        </row>
        <row r="120">
          <cell r="A120" t="str">
            <v>02.05.18U</v>
          </cell>
          <cell r="B120" t="str">
            <v>7001020068</v>
          </cell>
          <cell r="C120" t="str">
            <v>Reaterro compactado mecanicamente em camadas de 0,20m, inclusive escavação, carga, transporte, descarga e fornecimento de material adquirido em jazida com DMT de 8,0 km</v>
          </cell>
          <cell r="D120" t="str">
            <v>m³</v>
          </cell>
          <cell r="E120">
            <v>11.46</v>
          </cell>
          <cell r="F120">
            <v>0.99</v>
          </cell>
          <cell r="G120">
            <v>12.45</v>
          </cell>
          <cell r="H120">
            <v>16.190000000000001</v>
          </cell>
        </row>
        <row r="121">
          <cell r="A121" t="str">
            <v>02.05.20U</v>
          </cell>
          <cell r="B121" t="str">
            <v>7001020069</v>
          </cell>
          <cell r="C121" t="str">
            <v>Reaterro compactado mecanicamente em camadas de 0,20m, inclusive escavação, carga, transporte, descarga e fornecimento de material adquirido em jazida com DMT de 10,0 km</v>
          </cell>
          <cell r="D121" t="str">
            <v>m³</v>
          </cell>
          <cell r="E121">
            <v>12.13</v>
          </cell>
          <cell r="F121">
            <v>0.99</v>
          </cell>
          <cell r="G121">
            <v>13.12</v>
          </cell>
          <cell r="H121">
            <v>17.059999999999999</v>
          </cell>
        </row>
        <row r="122">
          <cell r="A122" t="str">
            <v>02.05.22U</v>
          </cell>
          <cell r="B122" t="str">
            <v>7001020070</v>
          </cell>
          <cell r="C122" t="str">
            <v>Reaterro compactado mecanicamente em camadas de 0,20m, inclusive escavação, carga, transporte, descarga e fornecimento de material adquirido em jazida com DMT de 12,0 km</v>
          </cell>
          <cell r="D122" t="str">
            <v>m³</v>
          </cell>
          <cell r="E122">
            <v>12.85</v>
          </cell>
          <cell r="F122">
            <v>0.99</v>
          </cell>
          <cell r="G122">
            <v>13.84</v>
          </cell>
          <cell r="H122">
            <v>17.989999999999998</v>
          </cell>
        </row>
        <row r="123">
          <cell r="A123" t="str">
            <v>02.05.24U</v>
          </cell>
          <cell r="B123" t="str">
            <v>7001020071</v>
          </cell>
          <cell r="C123" t="str">
            <v>Reaterro compactado mecanicamente em camadas de 0,20m, inclusive escavação, carga, transporte, descarga e fornecimento de material adquirido em jazida com DMT de 14,0 km</v>
          </cell>
          <cell r="D123" t="str">
            <v>m³</v>
          </cell>
          <cell r="E123">
            <v>13.56</v>
          </cell>
          <cell r="F123">
            <v>0.99</v>
          </cell>
          <cell r="G123">
            <v>14.55</v>
          </cell>
          <cell r="H123">
            <v>18.920000000000002</v>
          </cell>
        </row>
        <row r="124">
          <cell r="A124" t="str">
            <v>02.05.26U</v>
          </cell>
          <cell r="B124" t="str">
            <v>7001020072</v>
          </cell>
          <cell r="C124" t="str">
            <v>Reaterro compactado mecanicamente em camadas de 0,20m, inclusive escavação, carga, transporte, descarga e fornecimento de material adquirido em jazida com DMT de 16,0 km</v>
          </cell>
          <cell r="D124" t="str">
            <v>m³</v>
          </cell>
          <cell r="E124">
            <v>14.22</v>
          </cell>
          <cell r="F124">
            <v>0.99</v>
          </cell>
          <cell r="G124">
            <v>15.21</v>
          </cell>
          <cell r="H124">
            <v>19.77</v>
          </cell>
        </row>
        <row r="125">
          <cell r="A125" t="str">
            <v>02.05.28U</v>
          </cell>
          <cell r="B125" t="str">
            <v>7001020073</v>
          </cell>
          <cell r="C125" t="str">
            <v>Reaterro compactado mecanicamente em camadas de 0,20m, inclusive escavação, carga, transporte, descarga e fornecimento de material adquirido em jazida com DMT de 18,0 km</v>
          </cell>
          <cell r="D125" t="str">
            <v>m³</v>
          </cell>
          <cell r="E125">
            <v>14.93</v>
          </cell>
          <cell r="F125">
            <v>0.99</v>
          </cell>
          <cell r="G125">
            <v>15.92</v>
          </cell>
          <cell r="H125">
            <v>20.7</v>
          </cell>
        </row>
        <row r="126">
          <cell r="A126" t="str">
            <v>02.05.30U</v>
          </cell>
          <cell r="B126" t="str">
            <v>7001020074</v>
          </cell>
          <cell r="C126" t="str">
            <v>Reaterro compactado mecanicamente em camadas de 0,20m, inclusive escavação, carga, transporte, descarga e fornecimento de material adquirido em jazida com DMT de 20,0 km</v>
          </cell>
          <cell r="D126" t="str">
            <v>m³</v>
          </cell>
          <cell r="E126">
            <v>15.65</v>
          </cell>
          <cell r="F126">
            <v>0.99</v>
          </cell>
          <cell r="G126">
            <v>16.64</v>
          </cell>
          <cell r="H126">
            <v>21.63</v>
          </cell>
        </row>
        <row r="127">
          <cell r="A127" t="str">
            <v>02.05.31U</v>
          </cell>
          <cell r="B127" t="str">
            <v>7001020075</v>
          </cell>
          <cell r="C127" t="str">
            <v>Reaterro com compactação mecânica a 100 por cento do Próctor Normal, medido na seção, inclusive fornecimento de material de jazida com DMT de até 1,0 km, espalhamento, umedecimento e homogeneização</v>
          </cell>
          <cell r="D127" t="str">
            <v>m³</v>
          </cell>
          <cell r="E127">
            <v>8.61</v>
          </cell>
          <cell r="F127">
            <v>0.05</v>
          </cell>
          <cell r="G127">
            <v>8.66</v>
          </cell>
          <cell r="H127">
            <v>11.26</v>
          </cell>
        </row>
        <row r="128">
          <cell r="A128" t="str">
            <v>02.05.32U</v>
          </cell>
          <cell r="B128" t="str">
            <v>7001020076</v>
          </cell>
          <cell r="C128" t="str">
            <v>Reaterro com compactação mecânica a 100 por cento do Próctor Normal, medido na seção, inclusive fornecimento de material de jazida com DMT de até 2,0 km, espalhamento, umedecimento e homogeneização</v>
          </cell>
          <cell r="D128" t="str">
            <v>m³</v>
          </cell>
          <cell r="E128">
            <v>8.89</v>
          </cell>
          <cell r="F128">
            <v>0.05</v>
          </cell>
          <cell r="G128">
            <v>8.94</v>
          </cell>
          <cell r="H128">
            <v>11.62</v>
          </cell>
        </row>
        <row r="129">
          <cell r="A129" t="str">
            <v>02.05.34U</v>
          </cell>
          <cell r="B129" t="str">
            <v>7001020077</v>
          </cell>
          <cell r="C129" t="str">
            <v>Reaterro com compactação mecânica a 100 por cento do Próctor Normal, medido na seção, inclusive fornecimento de material de jazida com DMT de até 4,0 km, espalhamento, umedecimento e homogeneização</v>
          </cell>
          <cell r="D129" t="str">
            <v>m³</v>
          </cell>
          <cell r="E129">
            <v>9.4499999999999993</v>
          </cell>
          <cell r="F129">
            <v>0.05</v>
          </cell>
          <cell r="G129">
            <v>9.5</v>
          </cell>
          <cell r="H129">
            <v>12.35</v>
          </cell>
        </row>
        <row r="130">
          <cell r="A130" t="str">
            <v>02.05.36U</v>
          </cell>
          <cell r="B130" t="str">
            <v>7001020078</v>
          </cell>
          <cell r="C130" t="str">
            <v>Reaterro com compactação mecânica a 100 por cento do Próctor Normal, medido na seção, inclusive fornecimento de material de jazida com DMT de até 6,0 km, espalhamento, umedecimento e homogeneização</v>
          </cell>
          <cell r="D130" t="str">
            <v>m³</v>
          </cell>
          <cell r="E130">
            <v>10.01</v>
          </cell>
          <cell r="F130">
            <v>0.05</v>
          </cell>
          <cell r="G130">
            <v>10.06</v>
          </cell>
          <cell r="H130">
            <v>13.08</v>
          </cell>
        </row>
        <row r="131">
          <cell r="A131" t="str">
            <v>02.05.38U</v>
          </cell>
          <cell r="B131" t="str">
            <v>7001020079</v>
          </cell>
          <cell r="C131" t="str">
            <v>Reaterro com compactação mecânica a 100 por cento do Próctor Normal, medido na seção, inclusive fornecimento de material de jazida com DMT de até 8,0 km, espalhamento, umedecimento e homogeneização</v>
          </cell>
          <cell r="D131" t="str">
            <v>m³</v>
          </cell>
          <cell r="E131">
            <v>10.59</v>
          </cell>
          <cell r="F131">
            <v>0.05</v>
          </cell>
          <cell r="G131">
            <v>10.64</v>
          </cell>
          <cell r="H131">
            <v>13.83</v>
          </cell>
        </row>
        <row r="132">
          <cell r="A132" t="str">
            <v>02.05.40U</v>
          </cell>
          <cell r="B132" t="str">
            <v>7001020080</v>
          </cell>
          <cell r="C132" t="str">
            <v>Reaterro com compactação mecânica a 100 por cento do Próctor Normal, medido na seção, inclusive fornecimento de material de jazida com DMT de até 10,0 km, espalhamento, umedecimento e homogeneização</v>
          </cell>
          <cell r="D132" t="str">
            <v>m³</v>
          </cell>
          <cell r="E132">
            <v>11.13</v>
          </cell>
          <cell r="F132">
            <v>0.05</v>
          </cell>
          <cell r="G132">
            <v>11.18</v>
          </cell>
          <cell r="H132">
            <v>14.53</v>
          </cell>
        </row>
        <row r="133">
          <cell r="A133" t="str">
            <v>02.05.42U</v>
          </cell>
          <cell r="B133" t="str">
            <v>7001020081</v>
          </cell>
          <cell r="C133" t="str">
            <v>Reaterro com compactação mecânica a 100 por cento do Próctor Normal, medido na seção, inclusive fornecimento de material de jazida com DMT de até 12,0 km, espalhamento, umedecimento e homogeneização</v>
          </cell>
          <cell r="D133" t="str">
            <v>m³</v>
          </cell>
          <cell r="E133">
            <v>11.7</v>
          </cell>
          <cell r="F133">
            <v>0.05</v>
          </cell>
          <cell r="G133">
            <v>11.75</v>
          </cell>
          <cell r="H133">
            <v>15.28</v>
          </cell>
        </row>
        <row r="134">
          <cell r="A134" t="str">
            <v>02.05.44U</v>
          </cell>
          <cell r="B134" t="str">
            <v>7001020082</v>
          </cell>
          <cell r="C134" t="str">
            <v>Reaterro com compactação mecânica a 100 por cento do Próctor Normal, medido na seção, inclusive fornecimento de material de jazida com DMT de até 14,0 km, espalhamento, umedecimento e homogeneização</v>
          </cell>
          <cell r="D134" t="str">
            <v>m³</v>
          </cell>
          <cell r="E134">
            <v>12.27</v>
          </cell>
          <cell r="F134">
            <v>0.05</v>
          </cell>
          <cell r="G134">
            <v>12.32</v>
          </cell>
          <cell r="H134">
            <v>16.02</v>
          </cell>
        </row>
        <row r="135">
          <cell r="A135" t="str">
            <v>02.05.46U</v>
          </cell>
          <cell r="B135" t="str">
            <v>7001020083</v>
          </cell>
          <cell r="C135" t="str">
            <v>Reaterro com compactação mecânica a 100 por cento do Próctor Normal, medido na seção, inclusive fornecimento de material de jazida com DMT de até 16,0 km, espalhamento, umedecimento e homogeneização</v>
          </cell>
          <cell r="D135" t="str">
            <v>m³</v>
          </cell>
          <cell r="E135">
            <v>12.8</v>
          </cell>
          <cell r="F135">
            <v>0.05</v>
          </cell>
          <cell r="G135">
            <v>12.85</v>
          </cell>
          <cell r="H135">
            <v>16.71</v>
          </cell>
        </row>
        <row r="136">
          <cell r="A136" t="str">
            <v>02.05.48U</v>
          </cell>
          <cell r="B136" t="str">
            <v>7001020084</v>
          </cell>
          <cell r="C136" t="str">
            <v>Reaterro com compactação mecânica a 100 por cento do Próctor Normal, medido na seção, inclusive fornecimento de material de jazida com DMT de até 18,0 km, espalhamento, umedecimento e homogeneização</v>
          </cell>
          <cell r="D136" t="str">
            <v>m³</v>
          </cell>
          <cell r="E136">
            <v>13.37</v>
          </cell>
          <cell r="F136">
            <v>0.05</v>
          </cell>
          <cell r="G136">
            <v>13.42</v>
          </cell>
          <cell r="H136">
            <v>17.45</v>
          </cell>
        </row>
        <row r="137">
          <cell r="A137" t="str">
            <v>02.05.50U</v>
          </cell>
          <cell r="B137" t="str">
            <v>7001020085</v>
          </cell>
          <cell r="C137" t="str">
            <v>Reaterro com compactação mecânica a 100 por cento do Próctor Normal, medido na seção, inclusive fornecimento de material de jazida com DMT de até 20,0 km, espalhamento, umedecimento e homogeneização</v>
          </cell>
          <cell r="D137" t="str">
            <v>m³</v>
          </cell>
          <cell r="E137">
            <v>13.94</v>
          </cell>
          <cell r="F137">
            <v>0.05</v>
          </cell>
          <cell r="G137">
            <v>13.99</v>
          </cell>
          <cell r="H137">
            <v>18.190000000000001</v>
          </cell>
        </row>
        <row r="138">
          <cell r="A138" t="str">
            <v>02.05.52U</v>
          </cell>
          <cell r="B138" t="str">
            <v>7001020086</v>
          </cell>
          <cell r="C138" t="str">
            <v>Reaterro com areia em camadas de até 40 cm de espessura, utilizando-se processo mecânico leve para a compactação, inclusive carga, descarga e transporte (posto obra)</v>
          </cell>
          <cell r="D138" t="str">
            <v>m³</v>
          </cell>
          <cell r="E138">
            <v>16.55</v>
          </cell>
          <cell r="F138">
            <v>2.95</v>
          </cell>
          <cell r="G138">
            <v>19.5</v>
          </cell>
          <cell r="H138">
            <v>25.35</v>
          </cell>
        </row>
        <row r="139">
          <cell r="A139" t="str">
            <v>02.05.54U</v>
          </cell>
          <cell r="B139" t="str">
            <v>7001020087</v>
          </cell>
          <cell r="C139" t="str">
            <v>Reaterro com pó de pedra em camadas de até 40 cm de espessura, utilizando-se processo mecânico leve para a compactação, inclusive carga, descarga e transporte (posto obra)</v>
          </cell>
          <cell r="D139" t="str">
            <v>m³</v>
          </cell>
          <cell r="E139">
            <v>22.3</v>
          </cell>
          <cell r="F139">
            <v>2.95</v>
          </cell>
          <cell r="G139">
            <v>25.25</v>
          </cell>
          <cell r="H139">
            <v>32.83</v>
          </cell>
        </row>
        <row r="140">
          <cell r="A140" t="str">
            <v>02.05.60U</v>
          </cell>
          <cell r="B140" t="str">
            <v>7001020088</v>
          </cell>
          <cell r="C140" t="str">
            <v>Compactação mecânica pesada de aterro a 100 por cento do Próctor Normal, medido na seção, inclusive espalhamento, umedecimento e homogeneização</v>
          </cell>
          <cell r="D140" t="str">
            <v>m³</v>
          </cell>
          <cell r="E140">
            <v>1.57</v>
          </cell>
          <cell r="F140">
            <v>0.05</v>
          </cell>
          <cell r="G140">
            <v>1.62</v>
          </cell>
          <cell r="H140">
            <v>2.11</v>
          </cell>
        </row>
        <row r="141">
          <cell r="A141" t="str">
            <v>02.05.62U</v>
          </cell>
          <cell r="B141" t="str">
            <v>7001020089</v>
          </cell>
          <cell r="C141" t="str">
            <v>Compactação mecânica leve em camadas de 0,20 m de espessura</v>
          </cell>
          <cell r="D141" t="str">
            <v>m³</v>
          </cell>
          <cell r="E141">
            <v>0.18</v>
          </cell>
          <cell r="F141">
            <v>0.99</v>
          </cell>
          <cell r="G141">
            <v>1.17</v>
          </cell>
          <cell r="H141">
            <v>1.52</v>
          </cell>
        </row>
        <row r="142">
          <cell r="A142" t="str">
            <v>02.05.70U</v>
          </cell>
          <cell r="B142" t="str">
            <v>7001020090</v>
          </cell>
          <cell r="C142" t="str">
            <v>Aterro para fundações utilizando solo cimento no traço 1:20, abrangendo   espalhamento, homogeneização, umedecimento e compactação manual com soquete de 30 kg em camadas sucessivas de 20 cm de espessura, inclusive fornecimento do material proveniente de j</v>
          </cell>
          <cell r="D142" t="str">
            <v>m³</v>
          </cell>
          <cell r="E142">
            <v>43.93</v>
          </cell>
          <cell r="F142">
            <v>44.22</v>
          </cell>
          <cell r="G142">
            <v>88.15</v>
          </cell>
          <cell r="H142">
            <v>114.6</v>
          </cell>
        </row>
        <row r="143">
          <cell r="A143" t="str">
            <v>02.05.72U</v>
          </cell>
          <cell r="B143" t="str">
            <v>7001020092</v>
          </cell>
          <cell r="C143" t="str">
            <v>Aterro para fundações utilizando solo cimento no traço 1:30, abrangendo   espalhamento, homogeneização, umedecimento e compactação manual com soquete de 30 kg em camadas sucessivas de 20 cm de espessura, inclusive fornecimento do material proveniente de j</v>
          </cell>
          <cell r="D143" t="str">
            <v>m³</v>
          </cell>
          <cell r="E143">
            <v>34.090000000000003</v>
          </cell>
          <cell r="F143">
            <v>44.22</v>
          </cell>
          <cell r="G143">
            <v>78.31</v>
          </cell>
          <cell r="H143">
            <v>101.8</v>
          </cell>
        </row>
        <row r="144">
          <cell r="A144" t="str">
            <v>02.05.74U</v>
          </cell>
          <cell r="B144" t="str">
            <v>7001020091</v>
          </cell>
          <cell r="C144" t="str">
            <v>Aterro para fundações utilizando solo cimento no traço 1:20, abrangendo   espalhamento, homogeneização, umedecimento e compactação mecânica leve em camadas sucessivas de 20 cm de espessura, inclusive fornecimento do material proveniente de jazida a uma di</v>
          </cell>
          <cell r="D144" t="str">
            <v>m³</v>
          </cell>
          <cell r="E144">
            <v>44.11</v>
          </cell>
          <cell r="F144">
            <v>29.48</v>
          </cell>
          <cell r="G144">
            <v>73.59</v>
          </cell>
          <cell r="H144">
            <v>95.67</v>
          </cell>
        </row>
        <row r="145">
          <cell r="A145" t="str">
            <v>02.05.76U</v>
          </cell>
          <cell r="B145" t="str">
            <v>7001020198</v>
          </cell>
          <cell r="C145" t="str">
            <v>Aterro para fundações utilizando solo cimento no traço 1:30, abrangendo   espalhamento, homogeneização, umedecimento e compactação mecânica leve em camadas sucessivas de 20 cm de espessura, inclusive fornecimento do material proveniente de jazida a uma di</v>
          </cell>
          <cell r="D145" t="str">
            <v>m³</v>
          </cell>
          <cell r="E145">
            <v>34.270000000000003</v>
          </cell>
          <cell r="F145">
            <v>29.48</v>
          </cell>
          <cell r="G145">
            <v>63.75</v>
          </cell>
          <cell r="H145">
            <v>82.88</v>
          </cell>
        </row>
        <row r="146">
          <cell r="H146">
            <v>0</v>
          </cell>
        </row>
        <row r="147">
          <cell r="H147">
            <v>0</v>
          </cell>
        </row>
        <row r="148">
          <cell r="A148" t="str">
            <v>02.06.00U</v>
          </cell>
          <cell r="C148" t="str">
            <v>REATERRO SEM COMPACTAÇÃO</v>
          </cell>
          <cell r="H148">
            <v>0</v>
          </cell>
        </row>
        <row r="149">
          <cell r="A149" t="str">
            <v>02.06.01U</v>
          </cell>
          <cell r="B149" t="str">
            <v>7001020094</v>
          </cell>
          <cell r="C149" t="str">
            <v>Reaterro manual sem compactação com aproveitamento do material escavado</v>
          </cell>
          <cell r="D149" t="str">
            <v>m³</v>
          </cell>
          <cell r="F149">
            <v>2.21</v>
          </cell>
          <cell r="G149">
            <v>2.21</v>
          </cell>
          <cell r="H149">
            <v>2.87</v>
          </cell>
        </row>
        <row r="150">
          <cell r="A150" t="str">
            <v>02.06.02U</v>
          </cell>
          <cell r="B150" t="str">
            <v>7001020095</v>
          </cell>
          <cell r="C150" t="str">
            <v>Reaterro manual sem compactação com material argilo arenoso</v>
          </cell>
          <cell r="D150" t="str">
            <v>m³</v>
          </cell>
          <cell r="E150">
            <v>10</v>
          </cell>
          <cell r="F150">
            <v>2.21</v>
          </cell>
          <cell r="G150">
            <v>12.21</v>
          </cell>
          <cell r="H150">
            <v>15.87</v>
          </cell>
        </row>
        <row r="151">
          <cell r="A151" t="str">
            <v>02.06.03U</v>
          </cell>
          <cell r="B151" t="str">
            <v>7001020096</v>
          </cell>
          <cell r="C151" t="str">
            <v>Reaterro manual sem compactação com areia</v>
          </cell>
          <cell r="D151" t="str">
            <v>m³</v>
          </cell>
          <cell r="E151">
            <v>14</v>
          </cell>
          <cell r="F151">
            <v>2.21</v>
          </cell>
          <cell r="G151">
            <v>16.21</v>
          </cell>
          <cell r="H151">
            <v>21.07</v>
          </cell>
        </row>
        <row r="152">
          <cell r="A152" t="str">
            <v>02.06.04U</v>
          </cell>
          <cell r="B152" t="str">
            <v>7001020097</v>
          </cell>
          <cell r="C152" t="str">
            <v>Reaterro manual sem compactação com pó de pedra</v>
          </cell>
          <cell r="D152" t="str">
            <v>m³</v>
          </cell>
          <cell r="E152">
            <v>19</v>
          </cell>
          <cell r="F152">
            <v>2.21</v>
          </cell>
          <cell r="G152">
            <v>21.21</v>
          </cell>
          <cell r="H152">
            <v>27.57</v>
          </cell>
        </row>
        <row r="153">
          <cell r="A153" t="str">
            <v>02.06.05U</v>
          </cell>
          <cell r="B153" t="str">
            <v>7001020098</v>
          </cell>
          <cell r="C153" t="str">
            <v>Espalhamento manual de material para simples regularização do terreno</v>
          </cell>
          <cell r="D153" t="str">
            <v>m³</v>
          </cell>
          <cell r="F153">
            <v>0.74</v>
          </cell>
          <cell r="G153">
            <v>0.74</v>
          </cell>
          <cell r="H153">
            <v>0.96</v>
          </cell>
        </row>
        <row r="154">
          <cell r="H154">
            <v>0</v>
          </cell>
        </row>
        <row r="155">
          <cell r="A155" t="str">
            <v>02.07.00U</v>
          </cell>
          <cell r="C155" t="str">
            <v>RASPAGEM E LIMPEZA DO TERRENO</v>
          </cell>
          <cell r="H155">
            <v>0</v>
          </cell>
        </row>
        <row r="156">
          <cell r="A156" t="str">
            <v>02.07.01U</v>
          </cell>
          <cell r="B156" t="str">
            <v>7001020099</v>
          </cell>
          <cell r="C156" t="str">
            <v>Limpeza manual do terreno</v>
          </cell>
          <cell r="D156" t="str">
            <v>m²</v>
          </cell>
          <cell r="F156">
            <v>1.24</v>
          </cell>
          <cell r="G156">
            <v>1.24</v>
          </cell>
          <cell r="H156">
            <v>1.61</v>
          </cell>
        </row>
        <row r="157">
          <cell r="A157" t="str">
            <v>02.07.02U</v>
          </cell>
          <cell r="B157" t="str">
            <v>7001020100</v>
          </cell>
          <cell r="C157" t="str">
            <v>Limpeza mecanizada do terreno</v>
          </cell>
          <cell r="D157" t="str">
            <v>m²</v>
          </cell>
          <cell r="E157">
            <v>0.12</v>
          </cell>
          <cell r="F157">
            <v>0.02</v>
          </cell>
          <cell r="G157">
            <v>0.14000000000000001</v>
          </cell>
          <cell r="H157">
            <v>0.18</v>
          </cell>
        </row>
        <row r="158">
          <cell r="A158" t="str">
            <v>02.07.03U</v>
          </cell>
          <cell r="B158" t="str">
            <v>7001020101</v>
          </cell>
          <cell r="C158" t="str">
            <v>Limpeza manual de camada vegetal em jazida</v>
          </cell>
          <cell r="D158" t="str">
            <v>m²</v>
          </cell>
          <cell r="F158">
            <v>0.05</v>
          </cell>
          <cell r="G158">
            <v>0.05</v>
          </cell>
          <cell r="H158">
            <v>7.0000000000000007E-2</v>
          </cell>
        </row>
        <row r="159">
          <cell r="A159" t="str">
            <v>02.07.10U</v>
          </cell>
          <cell r="B159" t="str">
            <v>7001020102</v>
          </cell>
          <cell r="C159" t="str">
            <v xml:space="preserve">Destocamento raso de raízes de pequeno porte com raspagem, limpeza do terreno e queima do material                       </v>
          </cell>
          <cell r="D159" t="str">
            <v>m²</v>
          </cell>
          <cell r="F159">
            <v>2.79</v>
          </cell>
          <cell r="G159">
            <v>2.79</v>
          </cell>
          <cell r="H159">
            <v>3.63</v>
          </cell>
        </row>
        <row r="160">
          <cell r="A160" t="str">
            <v>02.07.12U</v>
          </cell>
          <cell r="B160" t="str">
            <v>7001020103</v>
          </cell>
          <cell r="C160" t="str">
            <v>Desmatamento e destocamento mecânicos de árvores de diâmetro inferior a 0,15 m e limpeza do terreno</v>
          </cell>
          <cell r="D160" t="str">
            <v>m²</v>
          </cell>
          <cell r="E160">
            <v>0.08</v>
          </cell>
          <cell r="F160">
            <v>7.0000000000000007E-2</v>
          </cell>
          <cell r="G160">
            <v>0.15</v>
          </cell>
          <cell r="H160">
            <v>0.2</v>
          </cell>
        </row>
        <row r="161">
          <cell r="A161" t="str">
            <v>02.07.14U</v>
          </cell>
          <cell r="B161" t="str">
            <v>7001020104</v>
          </cell>
          <cell r="C161" t="str">
            <v>Tombamento mecânico de árvores com diâmetro de 0,15m a 0,30m, inclusive o destocamento e limpeza do local</v>
          </cell>
          <cell r="D161" t="str">
            <v>ud</v>
          </cell>
          <cell r="E161">
            <v>9.23</v>
          </cell>
          <cell r="F161">
            <v>5.27</v>
          </cell>
          <cell r="G161">
            <v>14.5</v>
          </cell>
          <cell r="H161">
            <v>18.850000000000001</v>
          </cell>
        </row>
        <row r="162">
          <cell r="A162" t="str">
            <v>02.07.16U</v>
          </cell>
          <cell r="B162" t="str">
            <v>7001020105</v>
          </cell>
          <cell r="C162" t="str">
            <v>Tombamento mecânico de árvores com diâmetro maior que 0,30m, inclusive o destocamento e limpeza do local</v>
          </cell>
          <cell r="D162" t="str">
            <v>ud</v>
          </cell>
          <cell r="E162">
            <v>12.91</v>
          </cell>
          <cell r="F162">
            <v>11.13</v>
          </cell>
          <cell r="G162">
            <v>24.04</v>
          </cell>
          <cell r="H162">
            <v>31.25</v>
          </cell>
        </row>
        <row r="163">
          <cell r="H163">
            <v>0</v>
          </cell>
        </row>
        <row r="164">
          <cell r="A164" t="str">
            <v>02.08.00U</v>
          </cell>
          <cell r="C164" t="str">
            <v>REGULARIZAÇÃO DE TERRENO NATURAL</v>
          </cell>
          <cell r="H164">
            <v>0</v>
          </cell>
        </row>
        <row r="165">
          <cell r="A165" t="str">
            <v>02.08.01U</v>
          </cell>
          <cell r="B165" t="str">
            <v>7001020106</v>
          </cell>
          <cell r="C165" t="str">
            <v>Regularização manual de talude com corte ou aterro até 20 cm de espessura</v>
          </cell>
          <cell r="D165" t="str">
            <v>m²</v>
          </cell>
          <cell r="F165">
            <v>2.46</v>
          </cell>
          <cell r="G165">
            <v>2.46</v>
          </cell>
          <cell r="H165">
            <v>3.2</v>
          </cell>
        </row>
        <row r="166">
          <cell r="A166" t="str">
            <v>02.09.00U</v>
          </cell>
          <cell r="C166" t="str">
            <v>TRANSPORTES</v>
          </cell>
          <cell r="H166">
            <v>0</v>
          </cell>
        </row>
        <row r="167">
          <cell r="A167" t="str">
            <v>02.09.01U</v>
          </cell>
          <cell r="B167" t="str">
            <v>7001020107</v>
          </cell>
          <cell r="C167" t="str">
            <v>Transporte de material com DMT até 1,0 km</v>
          </cell>
          <cell r="D167" t="str">
            <v>m³</v>
          </cell>
          <cell r="E167">
            <v>0.81</v>
          </cell>
          <cell r="G167">
            <v>0.81</v>
          </cell>
          <cell r="H167">
            <v>1.05</v>
          </cell>
        </row>
        <row r="168">
          <cell r="A168" t="str">
            <v>02.09.02U</v>
          </cell>
          <cell r="B168" t="str">
            <v>7001020108</v>
          </cell>
          <cell r="C168" t="str">
            <v>Transporte de material com DMT de até 2,0 km</v>
          </cell>
          <cell r="D168" t="str">
            <v>m³</v>
          </cell>
          <cell r="E168">
            <v>1.0900000000000001</v>
          </cell>
          <cell r="G168">
            <v>1.0900000000000001</v>
          </cell>
          <cell r="H168">
            <v>1.42</v>
          </cell>
        </row>
        <row r="169">
          <cell r="A169" t="str">
            <v>02.09.04U</v>
          </cell>
          <cell r="B169" t="str">
            <v>7001020109</v>
          </cell>
          <cell r="C169" t="str">
            <v>Transporte de material com DMT de até 4,0 km</v>
          </cell>
          <cell r="D169" t="str">
            <v>m³</v>
          </cell>
          <cell r="E169">
            <v>1.65</v>
          </cell>
          <cell r="G169">
            <v>1.65</v>
          </cell>
          <cell r="H169">
            <v>2.15</v>
          </cell>
        </row>
        <row r="170">
          <cell r="A170" t="str">
            <v>02.09.06U</v>
          </cell>
          <cell r="B170" t="str">
            <v>7001020110</v>
          </cell>
          <cell r="C170" t="str">
            <v>Transporte de material com DMT de até 6,0 km</v>
          </cell>
          <cell r="D170" t="str">
            <v>m³</v>
          </cell>
          <cell r="E170">
            <v>2.21</v>
          </cell>
          <cell r="G170">
            <v>2.21</v>
          </cell>
          <cell r="H170">
            <v>2.87</v>
          </cell>
        </row>
        <row r="171">
          <cell r="A171" t="str">
            <v>02.09.08U</v>
          </cell>
          <cell r="B171" t="str">
            <v>7001020111</v>
          </cell>
          <cell r="C171" t="str">
            <v>Transporte de material com DMT de até 8,0 km</v>
          </cell>
          <cell r="D171" t="str">
            <v>m³</v>
          </cell>
          <cell r="E171">
            <v>2.79</v>
          </cell>
          <cell r="G171">
            <v>2.79</v>
          </cell>
          <cell r="H171">
            <v>3.63</v>
          </cell>
        </row>
        <row r="172">
          <cell r="A172" t="str">
            <v>02.09.10U</v>
          </cell>
          <cell r="B172" t="str">
            <v>7001020112</v>
          </cell>
          <cell r="C172" t="str">
            <v>Transporte de material com DMT de até 10,0 km</v>
          </cell>
          <cell r="D172" t="str">
            <v>m³</v>
          </cell>
          <cell r="E172">
            <v>3.33</v>
          </cell>
          <cell r="G172">
            <v>3.33</v>
          </cell>
          <cell r="H172">
            <v>4.33</v>
          </cell>
        </row>
        <row r="173">
          <cell r="A173" t="str">
            <v>02.09.12U</v>
          </cell>
          <cell r="B173" t="str">
            <v>7001020113</v>
          </cell>
          <cell r="C173" t="str">
            <v>Transporte de material com DMT de até 12,0 km</v>
          </cell>
          <cell r="D173" t="str">
            <v>m³</v>
          </cell>
          <cell r="E173">
            <v>3.9</v>
          </cell>
          <cell r="G173">
            <v>3.9</v>
          </cell>
          <cell r="H173">
            <v>5.07</v>
          </cell>
        </row>
        <row r="174">
          <cell r="A174" t="str">
            <v>02.09.14U</v>
          </cell>
          <cell r="B174" t="str">
            <v>7001020114</v>
          </cell>
          <cell r="C174" t="str">
            <v>Transporte de material com DMT de até 14,0 km</v>
          </cell>
          <cell r="D174" t="str">
            <v>m³</v>
          </cell>
          <cell r="E174">
            <v>4.47</v>
          </cell>
          <cell r="G174">
            <v>4.47</v>
          </cell>
          <cell r="H174">
            <v>5.81</v>
          </cell>
        </row>
        <row r="175">
          <cell r="A175" t="str">
            <v>02.09.16U</v>
          </cell>
          <cell r="B175" t="str">
            <v>7001020115</v>
          </cell>
          <cell r="C175" t="str">
            <v>Transporte de material com DMT de até 16,0 km</v>
          </cell>
          <cell r="D175" t="str">
            <v>m³</v>
          </cell>
          <cell r="E175">
            <v>5</v>
          </cell>
          <cell r="G175">
            <v>5</v>
          </cell>
          <cell r="H175">
            <v>6.5</v>
          </cell>
        </row>
        <row r="176">
          <cell r="A176" t="str">
            <v>02.09.18U</v>
          </cell>
          <cell r="B176" t="str">
            <v>7001020116</v>
          </cell>
          <cell r="C176" t="str">
            <v>Transporte de material com DMT de até 18,0 km</v>
          </cell>
          <cell r="D176" t="str">
            <v>m³</v>
          </cell>
          <cell r="E176">
            <v>5.57</v>
          </cell>
          <cell r="G176">
            <v>5.57</v>
          </cell>
          <cell r="H176">
            <v>7.24</v>
          </cell>
        </row>
        <row r="177">
          <cell r="A177" t="str">
            <v>02.09.20U</v>
          </cell>
          <cell r="B177" t="str">
            <v>7001020117</v>
          </cell>
          <cell r="C177" t="str">
            <v>Transporte de material com DMT de até 20,0 km</v>
          </cell>
          <cell r="D177" t="str">
            <v>m³</v>
          </cell>
          <cell r="E177">
            <v>6.14</v>
          </cell>
          <cell r="G177">
            <v>6.14</v>
          </cell>
          <cell r="H177">
            <v>7.98</v>
          </cell>
        </row>
        <row r="178">
          <cell r="H178">
            <v>0</v>
          </cell>
        </row>
        <row r="179">
          <cell r="A179" t="str">
            <v>02.10.00U</v>
          </cell>
          <cell r="C179" t="str">
            <v>CAMINHO DE SERVIÇO</v>
          </cell>
          <cell r="H179">
            <v>0</v>
          </cell>
        </row>
        <row r="180">
          <cell r="A180" t="str">
            <v>02.10.01U</v>
          </cell>
          <cell r="B180" t="str">
            <v>7001020118</v>
          </cell>
          <cell r="C180" t="str">
            <v>Construção e manutenção de caminho de serviço com 4,0 m de largura, inclusive canaletas de drenagem a céu aberto na sua extensão</v>
          </cell>
          <cell r="D180" t="str">
            <v>km</v>
          </cell>
          <cell r="E180">
            <v>1020.24</v>
          </cell>
          <cell r="F180">
            <v>600.4</v>
          </cell>
          <cell r="G180">
            <v>1620.64</v>
          </cell>
          <cell r="H180">
            <v>2106.83</v>
          </cell>
        </row>
        <row r="181">
          <cell r="H181">
            <v>0</v>
          </cell>
        </row>
        <row r="182">
          <cell r="A182" t="str">
            <v>02.11.00U</v>
          </cell>
          <cell r="C182" t="str">
            <v>FORNECIMENTO DE MATERIAL PARA ATERRO</v>
          </cell>
          <cell r="H182">
            <v>0</v>
          </cell>
        </row>
        <row r="183">
          <cell r="A183" t="str">
            <v>02.11.01U</v>
          </cell>
          <cell r="B183" t="str">
            <v>7001020119</v>
          </cell>
          <cell r="C183" t="str">
            <v>Fornecimento de barro para aterro, inclusive carga, descarga e transporte com DMT de até 1,0 km</v>
          </cell>
          <cell r="D183" t="str">
            <v>m³</v>
          </cell>
          <cell r="E183">
            <v>7.04</v>
          </cell>
          <cell r="G183">
            <v>7.04</v>
          </cell>
          <cell r="H183">
            <v>9.15</v>
          </cell>
        </row>
        <row r="184">
          <cell r="A184" t="str">
            <v>02.11.02U</v>
          </cell>
          <cell r="B184" t="str">
            <v>7001020120</v>
          </cell>
          <cell r="C184" t="str">
            <v>Fornecimento de barro para aterro, inclusive carga, descarga e transporte com DMT de até 2,0 km</v>
          </cell>
          <cell r="D184" t="str">
            <v>m³</v>
          </cell>
          <cell r="E184">
            <v>7.32</v>
          </cell>
          <cell r="G184">
            <v>7.32</v>
          </cell>
          <cell r="H184">
            <v>9.52</v>
          </cell>
        </row>
        <row r="185">
          <cell r="A185" t="str">
            <v>02.11.04U</v>
          </cell>
          <cell r="B185" t="str">
            <v>7001020121</v>
          </cell>
          <cell r="C185" t="str">
            <v>Fornecimento de barro para aterro, inclusive carga, descarga e transporte com DMT de até 4,0 km</v>
          </cell>
          <cell r="D185" t="str">
            <v>m³</v>
          </cell>
          <cell r="E185">
            <v>7.88</v>
          </cell>
          <cell r="G185">
            <v>7.88</v>
          </cell>
          <cell r="H185">
            <v>10.24</v>
          </cell>
        </row>
        <row r="186">
          <cell r="A186" t="str">
            <v>02.11.06U</v>
          </cell>
          <cell r="B186" t="str">
            <v>7001020122</v>
          </cell>
          <cell r="C186" t="str">
            <v>Fornecimento de barro para aterro, inclusive carga, descarga e transporte com DMT de até 6,0 km</v>
          </cell>
          <cell r="D186" t="str">
            <v>m³</v>
          </cell>
          <cell r="E186">
            <v>8.44</v>
          </cell>
          <cell r="G186">
            <v>8.44</v>
          </cell>
          <cell r="H186">
            <v>10.97</v>
          </cell>
        </row>
        <row r="187">
          <cell r="A187" t="str">
            <v>02.11.08U</v>
          </cell>
          <cell r="B187" t="str">
            <v>7001020123</v>
          </cell>
          <cell r="C187" t="str">
            <v>Fornecimento de barro para aterro, inclusive carga, descarga e transporte com DMT de até 8,0 km</v>
          </cell>
          <cell r="D187" t="str">
            <v>m³</v>
          </cell>
          <cell r="E187">
            <v>9.02</v>
          </cell>
          <cell r="G187">
            <v>9.02</v>
          </cell>
          <cell r="H187">
            <v>11.73</v>
          </cell>
        </row>
        <row r="188">
          <cell r="A188" t="str">
            <v>02.11.10U</v>
          </cell>
          <cell r="B188" t="str">
            <v>7001020124</v>
          </cell>
          <cell r="C188" t="str">
            <v>Fornecimento de barro para aterro, inclusive carga, descarga e transporte com DMT de até 10,0 km</v>
          </cell>
          <cell r="D188" t="str">
            <v>m³</v>
          </cell>
          <cell r="E188">
            <v>9.56</v>
          </cell>
          <cell r="G188">
            <v>9.56</v>
          </cell>
          <cell r="H188">
            <v>12.43</v>
          </cell>
        </row>
        <row r="189">
          <cell r="A189" t="str">
            <v>02.11.12U</v>
          </cell>
          <cell r="B189" t="str">
            <v>7001020125</v>
          </cell>
          <cell r="C189" t="str">
            <v>Fornecimento de barro para aterro, inclusive carga, descarga e transporte com DMT de até 12,0 km</v>
          </cell>
          <cell r="D189" t="str">
            <v>m³</v>
          </cell>
          <cell r="E189">
            <v>10.130000000000001</v>
          </cell>
          <cell r="G189">
            <v>10.130000000000001</v>
          </cell>
          <cell r="H189">
            <v>13.17</v>
          </cell>
        </row>
        <row r="190">
          <cell r="A190" t="str">
            <v>02.11.14U</v>
          </cell>
          <cell r="B190" t="str">
            <v>7001020126</v>
          </cell>
          <cell r="C190" t="str">
            <v>Fornecimento de barro para aterro, inclusive carga, descarga e transporte com DMT de até 14,0 km</v>
          </cell>
          <cell r="D190" t="str">
            <v>m³</v>
          </cell>
          <cell r="E190">
            <v>10.7</v>
          </cell>
          <cell r="G190">
            <v>10.7</v>
          </cell>
          <cell r="H190">
            <v>13.91</v>
          </cell>
        </row>
        <row r="191">
          <cell r="A191" t="str">
            <v>02.11.16U</v>
          </cell>
          <cell r="B191" t="str">
            <v>7001020127</v>
          </cell>
          <cell r="C191" t="str">
            <v>Fornecimento de barro para aterro, inclusive carga, descarga e transporte com DMT de até 16,0 km</v>
          </cell>
          <cell r="D191" t="str">
            <v>m³</v>
          </cell>
          <cell r="E191">
            <v>11.23</v>
          </cell>
          <cell r="G191">
            <v>11.23</v>
          </cell>
          <cell r="H191">
            <v>14.6</v>
          </cell>
        </row>
        <row r="192">
          <cell r="A192" t="str">
            <v>02.11.18U</v>
          </cell>
          <cell r="B192" t="str">
            <v>7001020128</v>
          </cell>
          <cell r="C192" t="str">
            <v>Fornecimento de barro para aterro, inclusive carga, descarga e transporte com DMT de até 18,0 km</v>
          </cell>
          <cell r="D192" t="str">
            <v>m³</v>
          </cell>
          <cell r="E192">
            <v>11.8</v>
          </cell>
          <cell r="G192">
            <v>11.8</v>
          </cell>
          <cell r="H192">
            <v>15.34</v>
          </cell>
        </row>
        <row r="193">
          <cell r="A193" t="str">
            <v>02.11.20U</v>
          </cell>
          <cell r="B193" t="str">
            <v>7001020129</v>
          </cell>
          <cell r="C193" t="str">
            <v>Fornecimento de barro para aterro, inclusive carga, descarga e transporte com DMT de até 20,0 km</v>
          </cell>
          <cell r="D193" t="str">
            <v>m³</v>
          </cell>
          <cell r="E193">
            <v>12.37</v>
          </cell>
          <cell r="G193">
            <v>12.37</v>
          </cell>
          <cell r="H193">
            <v>16.079999999999998</v>
          </cell>
        </row>
        <row r="194">
          <cell r="H194">
            <v>0</v>
          </cell>
        </row>
        <row r="195">
          <cell r="A195" t="str">
            <v>03.01.00U</v>
          </cell>
          <cell r="C195" t="str">
            <v>ESGOTAMENTO COM BOMBA</v>
          </cell>
          <cell r="H195">
            <v>0</v>
          </cell>
        </row>
        <row r="196">
          <cell r="A196" t="str">
            <v>03.01.01U</v>
          </cell>
          <cell r="B196">
            <v>7001030001</v>
          </cell>
          <cell r="C196" t="str">
            <v>Esgotamento com bomba de 4,8 HP</v>
          </cell>
          <cell r="D196" t="str">
            <v>h</v>
          </cell>
          <cell r="E196">
            <v>2.75</v>
          </cell>
          <cell r="F196">
            <v>5.03</v>
          </cell>
          <cell r="G196">
            <v>7.78</v>
          </cell>
          <cell r="H196">
            <v>10.11</v>
          </cell>
        </row>
        <row r="197">
          <cell r="A197" t="str">
            <v>03.01.02U</v>
          </cell>
          <cell r="B197" t="str">
            <v>7001030002</v>
          </cell>
          <cell r="C197" t="str">
            <v>Esgotamento com bomba de 7,5 HP</v>
          </cell>
          <cell r="D197" t="str">
            <v>h</v>
          </cell>
          <cell r="E197">
            <v>4.5</v>
          </cell>
          <cell r="F197">
            <v>5.12</v>
          </cell>
          <cell r="G197">
            <v>9.6199999999999992</v>
          </cell>
          <cell r="H197">
            <v>12.51</v>
          </cell>
        </row>
        <row r="198">
          <cell r="H198">
            <v>0</v>
          </cell>
        </row>
        <row r="199">
          <cell r="A199" t="str">
            <v>04.01.00U</v>
          </cell>
          <cell r="C199" t="str">
            <v>REBAIXAMENTO</v>
          </cell>
          <cell r="H199">
            <v>0</v>
          </cell>
        </row>
        <row r="200">
          <cell r="A200" t="str">
            <v>04.01.01U</v>
          </cell>
          <cell r="B200" t="str">
            <v>7001040001</v>
          </cell>
          <cell r="C200" t="str">
            <v>Mobilização e instalação de conjunto com  até 50 ponteiras filtrantes e bombas de sucção para rebaixamento de lençol freático até 5,00 m de profundidade</v>
          </cell>
          <cell r="D200" t="str">
            <v>cj</v>
          </cell>
          <cell r="E200">
            <v>800</v>
          </cell>
          <cell r="G200">
            <v>800</v>
          </cell>
          <cell r="H200">
            <v>1040</v>
          </cell>
        </row>
        <row r="201">
          <cell r="A201" t="str">
            <v>04.01.02U</v>
          </cell>
          <cell r="B201" t="str">
            <v>7001040002</v>
          </cell>
          <cell r="C201" t="str">
            <v>Deslocamento e reinstalação  de conjunto com até 50 ponteiras filtrantes e bombas de sucção para rebaixamento de lençol freático até 5 m de profundidade</v>
          </cell>
          <cell r="D201" t="str">
            <v>ud</v>
          </cell>
          <cell r="E201">
            <v>300</v>
          </cell>
          <cell r="G201">
            <v>300</v>
          </cell>
          <cell r="H201">
            <v>390</v>
          </cell>
        </row>
        <row r="202">
          <cell r="A202" t="str">
            <v>04.01.03U</v>
          </cell>
          <cell r="B202" t="str">
            <v>7001040003</v>
          </cell>
          <cell r="C202" t="str">
            <v>Operação de conjunto com até 50 ponteiras filtrantes e bombas de sucção para rebaixamento de lençol  freático até 5 m de profundidade.</v>
          </cell>
          <cell r="D202" t="str">
            <v>dia</v>
          </cell>
          <cell r="E202">
            <v>105</v>
          </cell>
          <cell r="G202">
            <v>105</v>
          </cell>
          <cell r="H202">
            <v>136.5</v>
          </cell>
        </row>
        <row r="203">
          <cell r="H203">
            <v>0</v>
          </cell>
        </row>
        <row r="204">
          <cell r="A204" t="str">
            <v>05.01.00U</v>
          </cell>
          <cell r="C204" t="str">
            <v>ESCORAMENTO DE VALAS</v>
          </cell>
          <cell r="H204">
            <v>0</v>
          </cell>
        </row>
        <row r="205">
          <cell r="A205" t="str">
            <v>05.01.01U</v>
          </cell>
          <cell r="B205" t="str">
            <v>7001050001</v>
          </cell>
          <cell r="C205" t="str">
            <v>Escoramento descontínuo simples de valas (com pranchas de madeira)</v>
          </cell>
          <cell r="D205" t="str">
            <v>m²</v>
          </cell>
          <cell r="E205">
            <v>6.87</v>
          </cell>
          <cell r="F205">
            <v>14.88</v>
          </cell>
          <cell r="G205">
            <v>21.75</v>
          </cell>
          <cell r="H205">
            <v>28.28</v>
          </cell>
        </row>
        <row r="206">
          <cell r="A206" t="str">
            <v>05.01.02U</v>
          </cell>
          <cell r="B206" t="str">
            <v>7001050002</v>
          </cell>
          <cell r="C206" t="str">
            <v>Escoramento contínuo de valas  (com pranchas de madeira)</v>
          </cell>
          <cell r="D206" t="str">
            <v>m²</v>
          </cell>
          <cell r="E206">
            <v>13.2</v>
          </cell>
          <cell r="F206">
            <v>21.44</v>
          </cell>
          <cell r="G206">
            <v>34.64</v>
          </cell>
          <cell r="H206">
            <v>45.03</v>
          </cell>
        </row>
        <row r="207">
          <cell r="A207" t="str">
            <v>05.01.05U</v>
          </cell>
          <cell r="B207" t="str">
            <v>7001050003</v>
          </cell>
          <cell r="C207" t="str">
            <v>Escoramento contínuo de valas com pranchas metálicas e longarinas em peças de madeira de 3" x 6"</v>
          </cell>
          <cell r="D207" t="str">
            <v>m²</v>
          </cell>
          <cell r="E207">
            <v>13.51</v>
          </cell>
          <cell r="F207">
            <v>14.36</v>
          </cell>
          <cell r="G207">
            <v>27.87</v>
          </cell>
          <cell r="H207">
            <v>36.229999999999997</v>
          </cell>
        </row>
        <row r="208">
          <cell r="H208">
            <v>0</v>
          </cell>
        </row>
        <row r="209">
          <cell r="C209" t="str">
            <v>ENSECADEIRA</v>
          </cell>
          <cell r="H209">
            <v>0</v>
          </cell>
        </row>
        <row r="210">
          <cell r="A210" t="str">
            <v>05.01.03U</v>
          </cell>
          <cell r="B210" t="str">
            <v>7001050004</v>
          </cell>
          <cell r="C210" t="str">
            <v>Ensecadeira de parede simples  (com pranchas de madeira)</v>
          </cell>
          <cell r="D210" t="str">
            <v>m²</v>
          </cell>
          <cell r="E210">
            <v>36.049999999999997</v>
          </cell>
          <cell r="F210">
            <v>23.04</v>
          </cell>
          <cell r="G210">
            <v>59.09</v>
          </cell>
          <cell r="H210">
            <v>76.819999999999993</v>
          </cell>
        </row>
        <row r="211">
          <cell r="A211" t="str">
            <v>05.01.04U</v>
          </cell>
          <cell r="B211" t="str">
            <v>7001050005</v>
          </cell>
          <cell r="C211" t="str">
            <v>Ensecadeira de parede dupla  (com pranchas de madeira)</v>
          </cell>
          <cell r="D211" t="str">
            <v>m²</v>
          </cell>
          <cell r="E211">
            <v>90.11</v>
          </cell>
          <cell r="F211">
            <v>57.59</v>
          </cell>
          <cell r="G211">
            <v>147.69999999999999</v>
          </cell>
          <cell r="H211">
            <v>192.01</v>
          </cell>
        </row>
        <row r="212">
          <cell r="H212">
            <v>0</v>
          </cell>
        </row>
        <row r="213">
          <cell r="A213" t="str">
            <v>06.01.00U</v>
          </cell>
          <cell r="C213" t="str">
            <v>ENROCAMENTO</v>
          </cell>
          <cell r="H213">
            <v>0</v>
          </cell>
        </row>
        <row r="214">
          <cell r="A214" t="str">
            <v>06.01.01U</v>
          </cell>
          <cell r="B214" t="str">
            <v>7001060001</v>
          </cell>
          <cell r="C214" t="str">
            <v>Enrocamento de pedra jogada, inclusive fornecimento do material</v>
          </cell>
          <cell r="D214" t="str">
            <v>m³</v>
          </cell>
          <cell r="E214">
            <v>22</v>
          </cell>
          <cell r="F214">
            <v>28.81</v>
          </cell>
          <cell r="G214">
            <v>50.81</v>
          </cell>
          <cell r="H214">
            <v>66.05</v>
          </cell>
        </row>
        <row r="215">
          <cell r="A215" t="str">
            <v>06.01.02U</v>
          </cell>
          <cell r="B215" t="str">
            <v>7001060002</v>
          </cell>
          <cell r="C215" t="str">
            <v>Enrocamento de pedra arrumada, inclusive fornecimento do material</v>
          </cell>
          <cell r="D215" t="str">
            <v>m³</v>
          </cell>
          <cell r="E215">
            <v>22</v>
          </cell>
          <cell r="F215">
            <v>57.59</v>
          </cell>
          <cell r="G215">
            <v>79.59</v>
          </cell>
          <cell r="H215">
            <v>103.47</v>
          </cell>
        </row>
        <row r="216">
          <cell r="H216">
            <v>0</v>
          </cell>
        </row>
        <row r="217">
          <cell r="A217" t="str">
            <v>07.01.00U</v>
          </cell>
          <cell r="C217" t="str">
            <v>REFORÇO DE FUNDAÇÃO</v>
          </cell>
          <cell r="H217">
            <v>0</v>
          </cell>
        </row>
        <row r="218">
          <cell r="H218">
            <v>0</v>
          </cell>
        </row>
        <row r="219">
          <cell r="A219" t="str">
            <v>07.01.01U</v>
          </cell>
          <cell r="B219" t="str">
            <v>7001070001</v>
          </cell>
          <cell r="C219" t="str">
            <v>Reforço de fundação em berço de areia com adensamento manual</v>
          </cell>
          <cell r="D219" t="str">
            <v>m³</v>
          </cell>
          <cell r="E219">
            <v>37.090000000000003</v>
          </cell>
          <cell r="F219">
            <v>17.2</v>
          </cell>
          <cell r="G219">
            <v>54.29</v>
          </cell>
          <cell r="H219">
            <v>70.58</v>
          </cell>
        </row>
        <row r="220">
          <cell r="A220" t="str">
            <v>07.02.01U</v>
          </cell>
          <cell r="B220" t="str">
            <v>7001070002</v>
          </cell>
          <cell r="C220" t="str">
            <v>Reforço de fundação em berço de brita 25 com apiloamento, inclusive fornecimento do material</v>
          </cell>
          <cell r="D220" t="str">
            <v>m³</v>
          </cell>
          <cell r="E220">
            <v>34.200000000000003</v>
          </cell>
          <cell r="F220">
            <v>12.28</v>
          </cell>
          <cell r="G220">
            <v>46.48</v>
          </cell>
          <cell r="H220">
            <v>60.42</v>
          </cell>
        </row>
        <row r="221">
          <cell r="A221" t="str">
            <v>07.03.01U</v>
          </cell>
          <cell r="B221" t="str">
            <v>7001070003</v>
          </cell>
          <cell r="C221" t="str">
            <v>Reforço de fundação em berço de concreto simples com forma</v>
          </cell>
          <cell r="D221" t="str">
            <v>m³</v>
          </cell>
          <cell r="E221">
            <v>240.44</v>
          </cell>
          <cell r="F221">
            <v>166.19</v>
          </cell>
          <cell r="G221">
            <v>406.63</v>
          </cell>
          <cell r="H221">
            <v>528.62</v>
          </cell>
        </row>
        <row r="222">
          <cell r="A222" t="str">
            <v>07.03.02U</v>
          </cell>
          <cell r="B222" t="str">
            <v>7001070004</v>
          </cell>
          <cell r="C222" t="str">
            <v>Reforço de fundação em berço de concreto armado com forma</v>
          </cell>
          <cell r="D222" t="str">
            <v>m³</v>
          </cell>
          <cell r="E222">
            <v>685.04</v>
          </cell>
          <cell r="F222">
            <v>247.33</v>
          </cell>
          <cell r="G222">
            <v>932.37</v>
          </cell>
          <cell r="H222">
            <v>1212.08</v>
          </cell>
        </row>
        <row r="223">
          <cell r="H223">
            <v>0</v>
          </cell>
        </row>
        <row r="224">
          <cell r="A224" t="str">
            <v>07.02.00U</v>
          </cell>
          <cell r="C224" t="str">
            <v>FORNECIMENTO E APLICAÇÃO DE MATERIAIS PARA DRENOS</v>
          </cell>
          <cell r="H224">
            <v>0</v>
          </cell>
        </row>
        <row r="225">
          <cell r="A225" t="str">
            <v>07.02.03U</v>
          </cell>
          <cell r="B225" t="str">
            <v>7001070005</v>
          </cell>
          <cell r="C225" t="str">
            <v>Fornecimento e aplicação de areia grossa para drenos</v>
          </cell>
          <cell r="D225" t="str">
            <v>m³</v>
          </cell>
          <cell r="E225">
            <v>32.25</v>
          </cell>
          <cell r="F225">
            <v>9.85</v>
          </cell>
          <cell r="G225">
            <v>42.1</v>
          </cell>
          <cell r="H225">
            <v>54.73</v>
          </cell>
        </row>
        <row r="226">
          <cell r="A226" t="str">
            <v>07.02.02U</v>
          </cell>
          <cell r="B226" t="str">
            <v>7001070006</v>
          </cell>
          <cell r="C226" t="str">
            <v>Fornecimento e aplicação de brita para drenos</v>
          </cell>
          <cell r="D226" t="str">
            <v>m³</v>
          </cell>
          <cell r="E226">
            <v>28.5</v>
          </cell>
          <cell r="F226">
            <v>15.6</v>
          </cell>
          <cell r="G226">
            <v>44.1</v>
          </cell>
          <cell r="H226">
            <v>57.33</v>
          </cell>
        </row>
        <row r="227">
          <cell r="A227" t="str">
            <v>07.02.04U</v>
          </cell>
          <cell r="B227" t="str">
            <v>7001070007</v>
          </cell>
          <cell r="C227" t="str">
            <v>Fornecimento e aplicação de geotêxtil não tecido para drenos (densidade de 300g/m² / resistência bidirecional de 20 KN/m)</v>
          </cell>
          <cell r="D227" t="str">
            <v>m²</v>
          </cell>
          <cell r="E227">
            <v>5.14</v>
          </cell>
          <cell r="F227">
            <v>0.16</v>
          </cell>
          <cell r="G227">
            <v>5.3</v>
          </cell>
          <cell r="H227">
            <v>6.89</v>
          </cell>
        </row>
        <row r="228">
          <cell r="H228">
            <v>0</v>
          </cell>
        </row>
        <row r="229">
          <cell r="A229" t="str">
            <v>08.00.00U</v>
          </cell>
          <cell r="C229" t="str">
            <v>PAVIMENTAÇÃO</v>
          </cell>
          <cell r="H229">
            <v>0</v>
          </cell>
        </row>
        <row r="230">
          <cell r="A230" t="str">
            <v>08.01.01U</v>
          </cell>
          <cell r="B230" t="str">
            <v>7001080001</v>
          </cell>
          <cell r="C230" t="str">
            <v>Pavimentação articulada em premoldados de concreto 6,5cm sobre coxim de areia com 5 cm de espessura, rejuntado com asfalto</v>
          </cell>
          <cell r="D230" t="str">
            <v>m²</v>
          </cell>
          <cell r="E230">
            <v>16.670000000000002</v>
          </cell>
          <cell r="F230">
            <v>3.27</v>
          </cell>
          <cell r="G230">
            <v>19.940000000000001</v>
          </cell>
          <cell r="H230">
            <v>25.92</v>
          </cell>
        </row>
        <row r="231">
          <cell r="A231" t="str">
            <v>08.01.02U</v>
          </cell>
          <cell r="B231" t="str">
            <v>7001080002</v>
          </cell>
          <cell r="C231" t="str">
            <v>Pavimentação em paralelepípedos graniticos sobre coxim de areia com 6 cm de espessura, rejuntado com argamassa de cimento e areia no traço 1:2</v>
          </cell>
          <cell r="D231" t="str">
            <v>m²</v>
          </cell>
          <cell r="E231">
            <v>17.72</v>
          </cell>
          <cell r="F231">
            <v>7.33</v>
          </cell>
          <cell r="G231">
            <v>25.05</v>
          </cell>
          <cell r="H231">
            <v>32.57</v>
          </cell>
        </row>
        <row r="232">
          <cell r="A232" t="str">
            <v>08.01.03U</v>
          </cell>
          <cell r="B232" t="str">
            <v>7001080003</v>
          </cell>
          <cell r="C232" t="str">
            <v>Construção de calçada em concreto com 7cm de espessura</v>
          </cell>
          <cell r="D232" t="str">
            <v>m²</v>
          </cell>
          <cell r="E232">
            <v>11.79</v>
          </cell>
          <cell r="F232">
            <v>12.98</v>
          </cell>
          <cell r="G232">
            <v>24.77</v>
          </cell>
          <cell r="H232">
            <v>32.200000000000003</v>
          </cell>
        </row>
        <row r="233">
          <cell r="A233" t="str">
            <v>08.01.04U</v>
          </cell>
          <cell r="B233" t="str">
            <v>7001080004</v>
          </cell>
          <cell r="C233" t="str">
            <v>Passeio em lajota de concreto 50 cm x 50 cm, aplicado sobre lastro de concreto no traço 1:4:8 (espessura = 5 cm), inclusive execução do lastro</v>
          </cell>
          <cell r="D233" t="str">
            <v>m²</v>
          </cell>
          <cell r="E233">
            <v>18.170000000000002</v>
          </cell>
          <cell r="F233">
            <v>15.73</v>
          </cell>
          <cell r="G233">
            <v>33.9</v>
          </cell>
          <cell r="H233">
            <v>44.07</v>
          </cell>
        </row>
        <row r="234">
          <cell r="A234" t="str">
            <v>08.01.05U</v>
          </cell>
          <cell r="B234" t="str">
            <v>7001080005</v>
          </cell>
          <cell r="C234" t="str">
            <v>Passeio em lajota de concreto 50 cm x 50 cm, aplicado sobre lastro de concreto já pronto</v>
          </cell>
          <cell r="D234" t="str">
            <v>m²</v>
          </cell>
          <cell r="E234">
            <v>11.46</v>
          </cell>
          <cell r="F234">
            <v>14.74</v>
          </cell>
          <cell r="G234">
            <v>26.2</v>
          </cell>
          <cell r="H234">
            <v>34.06</v>
          </cell>
        </row>
        <row r="235">
          <cell r="A235" t="str">
            <v>08.01.06U</v>
          </cell>
          <cell r="B235" t="str">
            <v>7001080006</v>
          </cell>
          <cell r="C235" t="str">
            <v>Passeio em lajota de concreto 50 cm x 50 cm, aplicado sobre terreno, inclusive regularização do mesmo</v>
          </cell>
          <cell r="D235" t="str">
            <v>m²</v>
          </cell>
          <cell r="E235">
            <v>11.46</v>
          </cell>
          <cell r="F235">
            <v>15.98</v>
          </cell>
          <cell r="G235">
            <v>27.44</v>
          </cell>
          <cell r="H235">
            <v>35.67</v>
          </cell>
        </row>
        <row r="236">
          <cell r="A236" t="str">
            <v>08.01.07U</v>
          </cell>
          <cell r="B236" t="str">
            <v>7001080007</v>
          </cell>
          <cell r="C236" t="str">
            <v>Passeio em pedra portuguesa sobre coxim de areia 5 cm de espessura, rejuntado com argamassa de cimento e areia no traço  1:2</v>
          </cell>
          <cell r="D236" t="str">
            <v>m²</v>
          </cell>
          <cell r="E236">
            <v>13.89</v>
          </cell>
          <cell r="F236">
            <v>6.33</v>
          </cell>
          <cell r="G236">
            <v>20.22</v>
          </cell>
          <cell r="H236">
            <v>26.29</v>
          </cell>
        </row>
        <row r="237">
          <cell r="A237" t="str">
            <v>08.01.09U</v>
          </cell>
          <cell r="B237" t="str">
            <v>7001080008</v>
          </cell>
          <cell r="C237" t="str">
            <v>Meio-fio em pedra granitica, rejuntado com argamassa de cimento e areia traço 1:2</v>
          </cell>
          <cell r="D237" t="str">
            <v>m</v>
          </cell>
          <cell r="E237">
            <v>8.1</v>
          </cell>
          <cell r="F237">
            <v>3.54</v>
          </cell>
          <cell r="G237">
            <v>11.64</v>
          </cell>
          <cell r="H237">
            <v>15.13</v>
          </cell>
        </row>
        <row r="238">
          <cell r="A238" t="str">
            <v>08.01.13U</v>
          </cell>
          <cell r="B238" t="str">
            <v>7001080009</v>
          </cell>
          <cell r="C238" t="str">
            <v>Linha d'água em paralelepípedo granitico sobre coxim de areia com 5 cm de espessura, rejuntado com argamassa de cimento e areia no traço  1:2</v>
          </cell>
          <cell r="D238" t="str">
            <v>m</v>
          </cell>
          <cell r="E238">
            <v>6.97</v>
          </cell>
          <cell r="F238">
            <v>3.94</v>
          </cell>
          <cell r="G238">
            <v>10.91</v>
          </cell>
          <cell r="H238">
            <v>14.18</v>
          </cell>
        </row>
        <row r="239">
          <cell r="A239" t="str">
            <v>08.01.15U</v>
          </cell>
          <cell r="B239" t="str">
            <v>7001080010</v>
          </cell>
          <cell r="C239" t="str">
            <v>Execução de sub-base estabilizada granulometricamente abrangendo espalhamento, homogeneização, umedecimento e compactação com espessura de 20 cm, grau de compactação 100% do próctor normal inclusive  material proveniente de jazida (CBR de 20%)</v>
          </cell>
          <cell r="D239" t="str">
            <v>m²</v>
          </cell>
          <cell r="G239">
            <v>5.83</v>
          </cell>
          <cell r="H239">
            <v>7.58</v>
          </cell>
        </row>
        <row r="240">
          <cell r="A240" t="str">
            <v>08.01.18U</v>
          </cell>
          <cell r="B240" t="str">
            <v>7001080011</v>
          </cell>
          <cell r="C240" t="str">
            <v>Execução de base de macadame vibrado a seco com espessura de 20 cm, inclusive fornecimento do material</v>
          </cell>
          <cell r="D240" t="str">
            <v>m²</v>
          </cell>
          <cell r="G240">
            <v>17.2</v>
          </cell>
          <cell r="H240">
            <v>22.36</v>
          </cell>
        </row>
        <row r="241">
          <cell r="A241" t="str">
            <v>08.01.21U</v>
          </cell>
          <cell r="B241" t="str">
            <v>7001080012</v>
          </cell>
          <cell r="C241" t="str">
            <v>Imprimação manual com CM-30, taxa de 1,2 l/m²</v>
          </cell>
          <cell r="D241" t="str">
            <v>m²</v>
          </cell>
          <cell r="G241">
            <v>0.87</v>
          </cell>
          <cell r="H241">
            <v>1.1299999999999999</v>
          </cell>
        </row>
        <row r="242">
          <cell r="A242" t="str">
            <v>08.01.24U</v>
          </cell>
          <cell r="B242" t="str">
            <v>7001080013</v>
          </cell>
          <cell r="C242" t="str">
            <v>Pintura asfáltica com aplicação manual, emulsão catiônica RR-1C, taxa de 0,5 l/m²</v>
          </cell>
          <cell r="D242" t="str">
            <v>m²</v>
          </cell>
          <cell r="G242">
            <v>1.41</v>
          </cell>
          <cell r="H242">
            <v>1.83</v>
          </cell>
        </row>
        <row r="243">
          <cell r="A243" t="str">
            <v>08.01.27U</v>
          </cell>
          <cell r="B243" t="str">
            <v>7001080014</v>
          </cell>
          <cell r="C243" t="str">
            <v>Revestimento asfaltáltico de 10 cm de espessura com pre-misturado a frio fino ou grosso, inclusive fornecimento do material, espalhamento e compactação</v>
          </cell>
          <cell r="D243" t="str">
            <v>m²</v>
          </cell>
          <cell r="G243">
            <v>33.549999999999997</v>
          </cell>
          <cell r="H243">
            <v>43.62</v>
          </cell>
        </row>
        <row r="244">
          <cell r="A244" t="str">
            <v>08.01.30U</v>
          </cell>
          <cell r="B244" t="str">
            <v>7001080015</v>
          </cell>
          <cell r="C244" t="str">
            <v>Pavimentação asfáltica completa</v>
          </cell>
          <cell r="D244" t="str">
            <v>m²</v>
          </cell>
          <cell r="G244">
            <v>58.86</v>
          </cell>
          <cell r="H244">
            <v>76.52</v>
          </cell>
        </row>
        <row r="245">
          <cell r="A245" t="str">
            <v>08.01.33U</v>
          </cell>
          <cell r="B245" t="str">
            <v>7001080016</v>
          </cell>
          <cell r="C245" t="str">
            <v>Pavimentação em concreto armado com FCK&gt;=30 Mpa, com execução manual, inclusive colchão de areia com 5 cm de espessura, aço, cura e preenchimento de juntas com selante a base de asfalto</v>
          </cell>
          <cell r="D245" t="str">
            <v>m³</v>
          </cell>
          <cell r="G245">
            <v>355.75</v>
          </cell>
          <cell r="H245">
            <v>462.48</v>
          </cell>
        </row>
        <row r="246">
          <cell r="H246">
            <v>0</v>
          </cell>
        </row>
        <row r="247">
          <cell r="A247" t="str">
            <v>09.00.00U</v>
          </cell>
          <cell r="C247" t="str">
            <v>REPOSIÇÃO DE PAVIMENTAÇÃO</v>
          </cell>
          <cell r="H247">
            <v>0</v>
          </cell>
        </row>
        <row r="248">
          <cell r="A248" t="str">
            <v>09.01.01U</v>
          </cell>
          <cell r="B248" t="str">
            <v>7001090001</v>
          </cell>
          <cell r="C248" t="str">
            <v>Reposição em premoldados de concreto, sobre coxim de areia com 5 cm de espessura, rejuntado com asfalto</v>
          </cell>
          <cell r="D248" t="str">
            <v>m²</v>
          </cell>
          <cell r="E248">
            <v>7.25</v>
          </cell>
          <cell r="F248">
            <v>3.27</v>
          </cell>
          <cell r="G248">
            <v>10.52</v>
          </cell>
          <cell r="H248">
            <v>13.68</v>
          </cell>
        </row>
        <row r="249">
          <cell r="A249" t="str">
            <v>09.01.02U</v>
          </cell>
          <cell r="B249" t="str">
            <v>7001090002</v>
          </cell>
          <cell r="C249" t="str">
            <v>Reposição em paralelepípedos graníticos, sobre coxim de areia com 6 cm de espessura, rejuntado com argamassa de cimento e areia no traço  1:2</v>
          </cell>
          <cell r="D249" t="str">
            <v>m²</v>
          </cell>
          <cell r="E249">
            <v>9.39</v>
          </cell>
          <cell r="F249">
            <v>7.33</v>
          </cell>
          <cell r="G249">
            <v>16.72</v>
          </cell>
          <cell r="H249">
            <v>21.74</v>
          </cell>
        </row>
        <row r="250">
          <cell r="A250" t="str">
            <v>09.01.08U</v>
          </cell>
          <cell r="B250" t="str">
            <v>7001090003</v>
          </cell>
          <cell r="C250" t="str">
            <v>Reposição de linha d'água em paralelepípedo granítico sobre coxim de areia com 5 cm de espessura, rejuntado com argamassa de cimento e areia no traço  1:2</v>
          </cell>
          <cell r="D250" t="str">
            <v>m</v>
          </cell>
          <cell r="E250">
            <v>4.59</v>
          </cell>
          <cell r="F250">
            <v>3.94</v>
          </cell>
          <cell r="G250">
            <v>8.5299999999999994</v>
          </cell>
          <cell r="H250">
            <v>11.09</v>
          </cell>
        </row>
        <row r="251">
          <cell r="A251" t="str">
            <v>09.01.12U</v>
          </cell>
          <cell r="B251" t="str">
            <v>7001090004</v>
          </cell>
          <cell r="C251" t="str">
            <v>Reposição de meio-fio em pedra granítica, rejuntado com argamassa de cimento e areia traço 1:2</v>
          </cell>
          <cell r="D251" t="str">
            <v>m</v>
          </cell>
          <cell r="E251">
            <v>0.6</v>
          </cell>
          <cell r="F251">
            <v>3.54</v>
          </cell>
          <cell r="G251">
            <v>4.1399999999999997</v>
          </cell>
          <cell r="H251">
            <v>5.38</v>
          </cell>
        </row>
        <row r="252">
          <cell r="A252" t="str">
            <v>09.01.16U</v>
          </cell>
          <cell r="B252" t="str">
            <v>7001090005</v>
          </cell>
          <cell r="C252" t="str">
            <v>Reposição de passeio em pedra portuguesa, sobre coxim de areia com 5 cm de espessura, rejuntado com argamassa de cimento e areia no traço  1:2</v>
          </cell>
          <cell r="D252" t="str">
            <v>m²</v>
          </cell>
          <cell r="E252">
            <v>4.72</v>
          </cell>
          <cell r="F252">
            <v>6.33</v>
          </cell>
          <cell r="G252">
            <v>11.05</v>
          </cell>
          <cell r="H252">
            <v>14.37</v>
          </cell>
        </row>
        <row r="253">
          <cell r="A253" t="str">
            <v>09.01.17U</v>
          </cell>
          <cell r="B253" t="str">
            <v>7001090006</v>
          </cell>
          <cell r="C253" t="str">
            <v>Reposição de passeio em lajota de concreto 50 cm x 50 cm, aplicada sobre terreno regularizado ou lastro de concreto (só assentamento)</v>
          </cell>
          <cell r="D253" t="str">
            <v>m²</v>
          </cell>
          <cell r="E253">
            <v>3.07</v>
          </cell>
          <cell r="F253">
            <v>14.74</v>
          </cell>
          <cell r="G253">
            <v>17.809999999999999</v>
          </cell>
          <cell r="H253">
            <v>23.15</v>
          </cell>
        </row>
        <row r="254">
          <cell r="A254" t="str">
            <v>09.01.19U</v>
          </cell>
          <cell r="B254" t="str">
            <v>7001090007</v>
          </cell>
          <cell r="C254" t="str">
            <v>Reposição asfáltica completa com 10 cm de espessura, inclusive sub-base com 20 cm de espessura e laje de concreto no traço 1:3:5 com 10 cm de espessura</v>
          </cell>
          <cell r="D254" t="str">
            <v>m²</v>
          </cell>
          <cell r="G254">
            <v>58.86</v>
          </cell>
          <cell r="H254">
            <v>76.52</v>
          </cell>
        </row>
        <row r="255">
          <cell r="A255" t="str">
            <v>09.01.21U</v>
          </cell>
          <cell r="B255" t="str">
            <v>7001090021</v>
          </cell>
          <cell r="C255" t="str">
            <v>Reposição de pavimentação em concreto de cimento Portland com FCK&gt;=30 MPa, para reconstrução de placas, inclusive com areia com 5 cm de espessura, cura e preenchimentode juntas com selante a base de asfalto</v>
          </cell>
          <cell r="D255" t="str">
            <v>m³</v>
          </cell>
          <cell r="G255">
            <v>355.75</v>
          </cell>
          <cell r="H255">
            <v>462.48</v>
          </cell>
        </row>
        <row r="256">
          <cell r="A256" t="str">
            <v>09.01.24U</v>
          </cell>
          <cell r="B256" t="str">
            <v>7001090009</v>
          </cell>
          <cell r="C256" t="str">
            <v>Reposição de pavimentação asfáltica completa com 10 cm de espessura, inclusive sub-base com 20 cm de espessura, base de macadame com 20 cm de espessura, imprimação e pintura asfáltica</v>
          </cell>
          <cell r="D256" t="str">
            <v>m²</v>
          </cell>
          <cell r="G256">
            <v>58.86</v>
          </cell>
          <cell r="H256">
            <v>76.52</v>
          </cell>
        </row>
        <row r="257">
          <cell r="H257">
            <v>0</v>
          </cell>
        </row>
        <row r="258">
          <cell r="A258" t="str">
            <v>10.00.00U</v>
          </cell>
          <cell r="C258" t="str">
            <v>DEMOLIÇÃO DE ALVENARIA / REVESTIMENTO</v>
          </cell>
          <cell r="H258">
            <v>0</v>
          </cell>
        </row>
        <row r="259">
          <cell r="A259" t="str">
            <v>10.01.01U</v>
          </cell>
          <cell r="B259" t="str">
            <v>7001100001</v>
          </cell>
          <cell r="C259" t="str">
            <v>Demolição de alvenaria de pedra seca</v>
          </cell>
          <cell r="D259" t="str">
            <v>m³</v>
          </cell>
          <cell r="F259">
            <v>32.799999999999997</v>
          </cell>
          <cell r="G259">
            <v>32.799999999999997</v>
          </cell>
          <cell r="H259">
            <v>42.64</v>
          </cell>
        </row>
        <row r="260">
          <cell r="A260" t="str">
            <v>10.01.02U</v>
          </cell>
          <cell r="B260" t="str">
            <v>7001100002</v>
          </cell>
          <cell r="C260" t="str">
            <v>Demolição de alvenaria de pedra rejuntada</v>
          </cell>
          <cell r="D260" t="str">
            <v>m³</v>
          </cell>
          <cell r="F260">
            <v>46.57</v>
          </cell>
          <cell r="G260">
            <v>46.57</v>
          </cell>
          <cell r="H260">
            <v>60.54</v>
          </cell>
        </row>
        <row r="261">
          <cell r="A261" t="str">
            <v>10.01.03U</v>
          </cell>
          <cell r="B261" t="str">
            <v>7001100003</v>
          </cell>
          <cell r="C261" t="str">
            <v>Demolição de alvenaria de tijolos maciços sem reaproveitamento</v>
          </cell>
          <cell r="D261" t="str">
            <v>m³</v>
          </cell>
          <cell r="F261">
            <v>21.64</v>
          </cell>
          <cell r="G261">
            <v>21.64</v>
          </cell>
          <cell r="H261">
            <v>28.13</v>
          </cell>
        </row>
        <row r="262">
          <cell r="A262" t="str">
            <v>10.01.04U</v>
          </cell>
          <cell r="B262" t="str">
            <v>7001100004</v>
          </cell>
          <cell r="C262" t="str">
            <v>Demolição de alvenaria de tijolos maciços com aproveitamento</v>
          </cell>
          <cell r="D262" t="str">
            <v>m³</v>
          </cell>
          <cell r="F262">
            <v>43.93</v>
          </cell>
          <cell r="G262">
            <v>43.93</v>
          </cell>
          <cell r="H262">
            <v>57.11</v>
          </cell>
        </row>
        <row r="263">
          <cell r="A263" t="str">
            <v>10.01.05U</v>
          </cell>
          <cell r="B263" t="str">
            <v>7001100005</v>
          </cell>
          <cell r="C263" t="str">
            <v>Demolição de alvenaria de tijolos furados com reaproveitamento</v>
          </cell>
          <cell r="D263" t="str">
            <v>m³</v>
          </cell>
          <cell r="F263">
            <v>33.450000000000003</v>
          </cell>
          <cell r="G263">
            <v>33.450000000000003</v>
          </cell>
          <cell r="H263">
            <v>43.49</v>
          </cell>
        </row>
        <row r="264">
          <cell r="A264" t="str">
            <v>10.01.06U</v>
          </cell>
          <cell r="B264" t="str">
            <v>7001100006</v>
          </cell>
          <cell r="C264" t="str">
            <v>Demolição de alvenaria de tijolos furados sem reaproveitamento</v>
          </cell>
          <cell r="D264" t="str">
            <v>m³</v>
          </cell>
          <cell r="F264">
            <v>16.72</v>
          </cell>
          <cell r="G264">
            <v>16.72</v>
          </cell>
          <cell r="H264">
            <v>21.74</v>
          </cell>
        </row>
        <row r="265">
          <cell r="A265" t="str">
            <v>10.01.07U</v>
          </cell>
          <cell r="B265" t="str">
            <v>7001100007</v>
          </cell>
          <cell r="C265" t="str">
            <v>Demolição de revestimento em argamassa de cal, cimento ou mista</v>
          </cell>
          <cell r="D265" t="str">
            <v>m²</v>
          </cell>
          <cell r="F265">
            <v>2.79</v>
          </cell>
          <cell r="G265">
            <v>2.79</v>
          </cell>
          <cell r="H265">
            <v>3.63</v>
          </cell>
        </row>
        <row r="266">
          <cell r="A266" t="str">
            <v>10.01.08U</v>
          </cell>
          <cell r="B266" t="str">
            <v>7001100008</v>
          </cell>
          <cell r="C266" t="str">
            <v>Demolição de alvenaria de tijolos furados de 1/2 vez</v>
          </cell>
          <cell r="D266" t="str">
            <v>m²</v>
          </cell>
          <cell r="F266">
            <v>2.5</v>
          </cell>
          <cell r="G266">
            <v>2.5</v>
          </cell>
          <cell r="H266">
            <v>3.25</v>
          </cell>
        </row>
        <row r="267">
          <cell r="A267" t="str">
            <v>10.01.09U</v>
          </cell>
          <cell r="B267" t="str">
            <v>7001100009</v>
          </cell>
          <cell r="C267" t="str">
            <v>Demolição de alvenaria de tijolos furados de 1 vez</v>
          </cell>
          <cell r="D267" t="str">
            <v>m²</v>
          </cell>
          <cell r="F267">
            <v>3.36</v>
          </cell>
          <cell r="G267">
            <v>3.36</v>
          </cell>
          <cell r="H267">
            <v>4.37</v>
          </cell>
        </row>
        <row r="268">
          <cell r="A268" t="str">
            <v>10.01.10U</v>
          </cell>
          <cell r="B268" t="str">
            <v>7001100010</v>
          </cell>
          <cell r="C268" t="str">
            <v>Demolição de revestimento em azulejo</v>
          </cell>
          <cell r="D268" t="str">
            <v>m²</v>
          </cell>
          <cell r="F268">
            <v>13.93</v>
          </cell>
          <cell r="G268">
            <v>13.93</v>
          </cell>
          <cell r="H268">
            <v>18.11</v>
          </cell>
        </row>
        <row r="269">
          <cell r="A269" t="str">
            <v>10.01.11U</v>
          </cell>
          <cell r="B269" t="str">
            <v>7001100011</v>
          </cell>
          <cell r="C269" t="str">
            <v>Demolição de revestimento em lambris</v>
          </cell>
          <cell r="D269" t="str">
            <v>m²</v>
          </cell>
          <cell r="F269">
            <v>13.93</v>
          </cell>
          <cell r="G269">
            <v>13.93</v>
          </cell>
          <cell r="H269">
            <v>18.11</v>
          </cell>
        </row>
        <row r="270">
          <cell r="H270">
            <v>0</v>
          </cell>
        </row>
        <row r="271">
          <cell r="A271" t="str">
            <v>10.02.00U</v>
          </cell>
          <cell r="C271" t="str">
            <v>DEMOLIÇÃO DE CONCRETO E PISOS</v>
          </cell>
          <cell r="H271">
            <v>0</v>
          </cell>
        </row>
        <row r="272">
          <cell r="A272" t="str">
            <v>10.02.01U</v>
          </cell>
          <cell r="B272" t="str">
            <v>7001100012</v>
          </cell>
          <cell r="C272" t="str">
            <v>Demolição de concreto simples (manual)</v>
          </cell>
          <cell r="D272" t="str">
            <v>m³</v>
          </cell>
          <cell r="F272">
            <v>72.47</v>
          </cell>
          <cell r="G272">
            <v>72.47</v>
          </cell>
          <cell r="H272">
            <v>94.21</v>
          </cell>
        </row>
        <row r="273">
          <cell r="A273" t="str">
            <v>10.02.02U</v>
          </cell>
          <cell r="B273" t="str">
            <v>7001100013</v>
          </cell>
          <cell r="C273" t="str">
            <v>Demolição de concreto armado (manual)</v>
          </cell>
          <cell r="D273" t="str">
            <v>m³</v>
          </cell>
          <cell r="F273">
            <v>83.62</v>
          </cell>
          <cell r="G273">
            <v>83.62</v>
          </cell>
          <cell r="H273">
            <v>108.71</v>
          </cell>
        </row>
        <row r="274">
          <cell r="A274" t="str">
            <v>10.02.03U</v>
          </cell>
          <cell r="C274" t="str">
            <v>Demolição de piso revestido em ladrilho</v>
          </cell>
          <cell r="D274" t="str">
            <v>m³</v>
          </cell>
          <cell r="F274">
            <v>3.92</v>
          </cell>
          <cell r="G274">
            <v>3.92</v>
          </cell>
          <cell r="H274">
            <v>5.0999999999999996</v>
          </cell>
        </row>
        <row r="275">
          <cell r="A275" t="str">
            <v>10.02.04U</v>
          </cell>
          <cell r="B275" t="str">
            <v>7001100015</v>
          </cell>
          <cell r="C275" t="str">
            <v>Demolição de piso em ladrilho sobre lastro de concreto simples</v>
          </cell>
          <cell r="D275" t="str">
            <v>m²</v>
          </cell>
          <cell r="F275">
            <v>7.8</v>
          </cell>
          <cell r="G275">
            <v>7.8</v>
          </cell>
          <cell r="H275">
            <v>10.14</v>
          </cell>
        </row>
        <row r="276">
          <cell r="A276" t="str">
            <v>10.02.05U</v>
          </cell>
          <cell r="B276" t="str">
            <v>7001100016</v>
          </cell>
          <cell r="C276" t="str">
            <v>Demolição de piso cimentado</v>
          </cell>
          <cell r="D276" t="str">
            <v>m²</v>
          </cell>
          <cell r="F276">
            <v>3.63</v>
          </cell>
          <cell r="G276">
            <v>3.63</v>
          </cell>
          <cell r="H276">
            <v>4.72</v>
          </cell>
        </row>
        <row r="277">
          <cell r="A277" t="str">
            <v>10.02.06U</v>
          </cell>
          <cell r="B277" t="str">
            <v>7001100017</v>
          </cell>
          <cell r="C277" t="str">
            <v>Demolição de piso cimentado sobre lastro de concreto simples</v>
          </cell>
          <cell r="D277" t="str">
            <v>m²</v>
          </cell>
          <cell r="F277">
            <v>7.24</v>
          </cell>
          <cell r="G277">
            <v>7.24</v>
          </cell>
          <cell r="H277">
            <v>9.41</v>
          </cell>
        </row>
        <row r="278">
          <cell r="A278" t="str">
            <v>10.02.07U</v>
          </cell>
          <cell r="B278" t="str">
            <v>7001100018</v>
          </cell>
          <cell r="C278" t="str">
            <v>Demolição de piso ceramico</v>
          </cell>
          <cell r="D278" t="str">
            <v>m²</v>
          </cell>
          <cell r="F278">
            <v>4.1900000000000004</v>
          </cell>
          <cell r="G278">
            <v>4.1900000000000004</v>
          </cell>
          <cell r="H278">
            <v>5.45</v>
          </cell>
        </row>
        <row r="279">
          <cell r="A279" t="str">
            <v>10.02.08U</v>
          </cell>
          <cell r="B279" t="str">
            <v>7001100019</v>
          </cell>
          <cell r="C279" t="str">
            <v>Demolição de piso ceramico sobre lastro de concreto simples</v>
          </cell>
          <cell r="D279" t="str">
            <v>m²</v>
          </cell>
          <cell r="F279">
            <v>8.36</v>
          </cell>
          <cell r="G279">
            <v>8.36</v>
          </cell>
          <cell r="H279">
            <v>10.87</v>
          </cell>
        </row>
        <row r="280">
          <cell r="A280" t="str">
            <v>10.02.09U</v>
          </cell>
          <cell r="B280" t="str">
            <v>7001100020</v>
          </cell>
          <cell r="C280" t="str">
            <v>Demolição de piso em tacos</v>
          </cell>
          <cell r="D280" t="str">
            <v>m²</v>
          </cell>
          <cell r="F280">
            <v>5.57</v>
          </cell>
          <cell r="G280">
            <v>5.57</v>
          </cell>
          <cell r="H280">
            <v>7.24</v>
          </cell>
        </row>
        <row r="281">
          <cell r="A281" t="str">
            <v>10.02.10U</v>
          </cell>
          <cell r="B281" t="str">
            <v>7001100021</v>
          </cell>
          <cell r="C281" t="str">
            <v>Demolição de piso em tábuas</v>
          </cell>
          <cell r="D281" t="str">
            <v>m²</v>
          </cell>
          <cell r="F281">
            <v>5</v>
          </cell>
          <cell r="G281">
            <v>5</v>
          </cell>
          <cell r="H281">
            <v>6.5</v>
          </cell>
        </row>
        <row r="282">
          <cell r="A282" t="str">
            <v>10.02.11U</v>
          </cell>
          <cell r="B282" t="str">
            <v>7001100022</v>
          </cell>
          <cell r="C282" t="str">
            <v>Demolição de piso e vigas em madeiras</v>
          </cell>
          <cell r="D282" t="str">
            <v>m³</v>
          </cell>
          <cell r="F282">
            <v>6.69</v>
          </cell>
          <cell r="G282">
            <v>6.69</v>
          </cell>
          <cell r="H282">
            <v>8.6999999999999993</v>
          </cell>
        </row>
        <row r="283">
          <cell r="A283" t="str">
            <v>10.02.12U</v>
          </cell>
          <cell r="B283" t="str">
            <v>7001100023</v>
          </cell>
          <cell r="C283" t="str">
            <v>Demolição de degraus de pedra</v>
          </cell>
          <cell r="D283" t="str">
            <v>m</v>
          </cell>
          <cell r="F283">
            <v>8.93</v>
          </cell>
          <cell r="G283">
            <v>8.93</v>
          </cell>
          <cell r="H283">
            <v>11.61</v>
          </cell>
        </row>
        <row r="284">
          <cell r="A284" t="str">
            <v>10.02.13U</v>
          </cell>
          <cell r="B284" t="str">
            <v>7001100024</v>
          </cell>
          <cell r="C284" t="str">
            <v>Demolição de calçada em pedra portuguesa com reaproveitamento</v>
          </cell>
          <cell r="D284" t="str">
            <v>m²</v>
          </cell>
          <cell r="F284">
            <v>9.8699999999999992</v>
          </cell>
          <cell r="G284">
            <v>9.8699999999999992</v>
          </cell>
          <cell r="H284">
            <v>12.83</v>
          </cell>
        </row>
        <row r="285">
          <cell r="A285" t="str">
            <v>10.02.14U</v>
          </cell>
          <cell r="B285" t="str">
            <v>7001100025</v>
          </cell>
          <cell r="C285" t="str">
            <v>Demolição de calçada em cimento</v>
          </cell>
          <cell r="D285" t="str">
            <v>m²</v>
          </cell>
          <cell r="F285">
            <v>7.24</v>
          </cell>
          <cell r="G285">
            <v>7.24</v>
          </cell>
          <cell r="H285">
            <v>9.41</v>
          </cell>
        </row>
        <row r="286">
          <cell r="A286" t="str">
            <v>10.02.15U</v>
          </cell>
          <cell r="B286" t="str">
            <v>7001100026</v>
          </cell>
          <cell r="C286" t="str">
            <v>Demolição de concreto armado com utilização de martelete pneumático</v>
          </cell>
          <cell r="D286" t="str">
            <v>m³</v>
          </cell>
          <cell r="E286">
            <v>54.87</v>
          </cell>
          <cell r="F286">
            <v>30.47</v>
          </cell>
          <cell r="G286">
            <v>85.34</v>
          </cell>
          <cell r="H286">
            <v>110.94</v>
          </cell>
        </row>
        <row r="287">
          <cell r="A287" t="str">
            <v>10.02.16U</v>
          </cell>
          <cell r="B287" t="str">
            <v>7001100027</v>
          </cell>
          <cell r="C287" t="str">
            <v>Demolição de concreto simples com utilização de martelete pneumático</v>
          </cell>
          <cell r="D287" t="str">
            <v>m³</v>
          </cell>
          <cell r="E287">
            <v>21.95</v>
          </cell>
          <cell r="F287">
            <v>18.690000000000001</v>
          </cell>
          <cell r="G287">
            <v>40.64</v>
          </cell>
          <cell r="H287">
            <v>52.83</v>
          </cell>
        </row>
        <row r="288">
          <cell r="A288" t="str">
            <v>10.02.17U</v>
          </cell>
          <cell r="B288" t="str">
            <v>7001100078</v>
          </cell>
          <cell r="C288" t="str">
            <v>Demolição de passeio em lajota de concreto (50 x 50) cm com aproveitamento</v>
          </cell>
          <cell r="D288" t="str">
            <v>m²</v>
          </cell>
          <cell r="F288">
            <v>3.74</v>
          </cell>
          <cell r="G288">
            <v>3.74</v>
          </cell>
          <cell r="H288">
            <v>4.8600000000000003</v>
          </cell>
        </row>
        <row r="289">
          <cell r="H289">
            <v>0</v>
          </cell>
        </row>
        <row r="290">
          <cell r="A290" t="str">
            <v>10.03.00U</v>
          </cell>
          <cell r="C290" t="str">
            <v>DEMOLIÇÃO DE PAVIMENTAÇÃO</v>
          </cell>
          <cell r="H290">
            <v>0</v>
          </cell>
        </row>
        <row r="291">
          <cell r="A291" t="str">
            <v>10.03.01U</v>
          </cell>
          <cell r="B291" t="str">
            <v>7001100029</v>
          </cell>
          <cell r="C291" t="str">
            <v>Demolição de pavimentação em paralelepípedo com reaproveitamento</v>
          </cell>
          <cell r="D291" t="str">
            <v>m²</v>
          </cell>
          <cell r="F291">
            <v>4.4400000000000004</v>
          </cell>
          <cell r="G291">
            <v>4.4400000000000004</v>
          </cell>
          <cell r="H291">
            <v>5.77</v>
          </cell>
        </row>
        <row r="292">
          <cell r="A292" t="str">
            <v>10.03.02U</v>
          </cell>
          <cell r="B292" t="str">
            <v>7001100030</v>
          </cell>
          <cell r="C292" t="str">
            <v>Demolição de pavimentação em pre-moldado em concreto com reaproveitamento</v>
          </cell>
          <cell r="D292" t="str">
            <v>m²</v>
          </cell>
          <cell r="F292">
            <v>3.92</v>
          </cell>
          <cell r="G292">
            <v>3.92</v>
          </cell>
          <cell r="H292">
            <v>5.0999999999999996</v>
          </cell>
        </row>
        <row r="293">
          <cell r="A293" t="str">
            <v>10.03.03U</v>
          </cell>
          <cell r="B293" t="str">
            <v>7001100031</v>
          </cell>
          <cell r="C293" t="str">
            <v>Demolição de meio fio ou linha d'água</v>
          </cell>
          <cell r="D293" t="str">
            <v>m</v>
          </cell>
          <cell r="F293">
            <v>1.1299999999999999</v>
          </cell>
          <cell r="G293">
            <v>1.1299999999999999</v>
          </cell>
          <cell r="H293">
            <v>1.47</v>
          </cell>
        </row>
        <row r="294">
          <cell r="A294" t="str">
            <v>10.03.04U</v>
          </cell>
          <cell r="B294" t="str">
            <v>7001100032</v>
          </cell>
          <cell r="C294" t="str">
            <v>Demolição de pavimentação asfáltica com utilização de martelete pneumatico</v>
          </cell>
          <cell r="D294" t="str">
            <v>m²</v>
          </cell>
          <cell r="E294">
            <v>2.21</v>
          </cell>
          <cell r="F294">
            <v>0.56000000000000005</v>
          </cell>
          <cell r="G294">
            <v>2.77</v>
          </cell>
          <cell r="H294">
            <v>3.6</v>
          </cell>
        </row>
        <row r="295">
          <cell r="A295" t="str">
            <v>10.03.05U</v>
          </cell>
          <cell r="B295" t="str">
            <v>7001100033</v>
          </cell>
          <cell r="C295" t="str">
            <v>Demolição manual de pavimentação asfáltica</v>
          </cell>
          <cell r="D295" t="str">
            <v>m²</v>
          </cell>
          <cell r="F295">
            <v>6.38</v>
          </cell>
          <cell r="G295">
            <v>6.38</v>
          </cell>
          <cell r="H295">
            <v>8.2899999999999991</v>
          </cell>
        </row>
        <row r="296">
          <cell r="H296">
            <v>0</v>
          </cell>
        </row>
        <row r="297">
          <cell r="A297" t="str">
            <v>10.05.00U</v>
          </cell>
          <cell r="C297" t="str">
            <v>DEMOLIÇÃO DE FORRO</v>
          </cell>
          <cell r="H297">
            <v>0</v>
          </cell>
        </row>
        <row r="298">
          <cell r="A298" t="str">
            <v>10.05.01U</v>
          </cell>
          <cell r="B298" t="str">
            <v>7001100034</v>
          </cell>
          <cell r="C298" t="str">
            <v>Demolição de forros de tábuas</v>
          </cell>
          <cell r="D298" t="str">
            <v>m²</v>
          </cell>
          <cell r="F298">
            <v>1.67</v>
          </cell>
          <cell r="G298">
            <v>1.67</v>
          </cell>
          <cell r="H298">
            <v>2.17</v>
          </cell>
        </row>
        <row r="299">
          <cell r="A299" t="str">
            <v>10.05.02U</v>
          </cell>
          <cell r="B299" t="str">
            <v>7001100035</v>
          </cell>
          <cell r="C299" t="str">
            <v>Demolição de forros de estuque</v>
          </cell>
          <cell r="D299" t="str">
            <v>m²</v>
          </cell>
          <cell r="F299">
            <v>2.23</v>
          </cell>
          <cell r="G299">
            <v>2.23</v>
          </cell>
          <cell r="H299">
            <v>2.9</v>
          </cell>
        </row>
        <row r="300">
          <cell r="A300" t="str">
            <v>10.05.03U</v>
          </cell>
          <cell r="B300" t="str">
            <v>7001100036</v>
          </cell>
          <cell r="C300" t="str">
            <v>Demolição de forros de gesso</v>
          </cell>
          <cell r="D300" t="str">
            <v>m²</v>
          </cell>
          <cell r="F300">
            <v>1.1299999999999999</v>
          </cell>
          <cell r="G300">
            <v>1.1299999999999999</v>
          </cell>
          <cell r="H300">
            <v>1.47</v>
          </cell>
        </row>
        <row r="301">
          <cell r="H301">
            <v>0</v>
          </cell>
        </row>
        <row r="302">
          <cell r="A302" t="str">
            <v>10.06.00U</v>
          </cell>
          <cell r="C302" t="str">
            <v>DEMOLIÇÃO DE COBERTA</v>
          </cell>
          <cell r="H302">
            <v>0</v>
          </cell>
        </row>
        <row r="303">
          <cell r="A303" t="str">
            <v>10.06.01U</v>
          </cell>
          <cell r="B303" t="str">
            <v>7001100037</v>
          </cell>
          <cell r="C303" t="str">
            <v>Demolição de coberta com telhas cerâmicas constando de retirada das telhas</v>
          </cell>
          <cell r="D303" t="str">
            <v>m²</v>
          </cell>
          <cell r="F303">
            <v>3.36</v>
          </cell>
          <cell r="G303">
            <v>3.36</v>
          </cell>
          <cell r="H303">
            <v>4.37</v>
          </cell>
        </row>
        <row r="304">
          <cell r="A304" t="str">
            <v>10.06.02U</v>
          </cell>
          <cell r="B304" t="str">
            <v>7001100038</v>
          </cell>
          <cell r="C304" t="str">
            <v>Demolição de coberta com telhas onduladas de fibrocimento incluindo retirada das telhas e da estrutura de madeira</v>
          </cell>
          <cell r="D304" t="str">
            <v>m²</v>
          </cell>
          <cell r="F304">
            <v>1.4</v>
          </cell>
          <cell r="G304">
            <v>1.4</v>
          </cell>
          <cell r="H304">
            <v>1.82</v>
          </cell>
        </row>
        <row r="305">
          <cell r="A305" t="str">
            <v>10.06.03U</v>
          </cell>
          <cell r="B305" t="str">
            <v>7001100039</v>
          </cell>
          <cell r="C305" t="str">
            <v>Demolição de coberta com telhas cerâmicas incluindo retirada das telhas e da estrutura de madeira</v>
          </cell>
          <cell r="D305" t="str">
            <v>m²</v>
          </cell>
          <cell r="F305">
            <v>10.59</v>
          </cell>
          <cell r="G305">
            <v>10.59</v>
          </cell>
          <cell r="H305">
            <v>13.77</v>
          </cell>
        </row>
        <row r="306">
          <cell r="H306">
            <v>0</v>
          </cell>
        </row>
        <row r="307">
          <cell r="A307" t="str">
            <v>10.07.00U</v>
          </cell>
          <cell r="C307" t="str">
            <v>DEMOLIÇÃO DE ESTRUTURA DE COBERTA</v>
          </cell>
          <cell r="H307">
            <v>0</v>
          </cell>
        </row>
        <row r="308">
          <cell r="A308" t="str">
            <v>10.07.05U</v>
          </cell>
          <cell r="B308" t="str">
            <v>7001100040</v>
          </cell>
          <cell r="C308" t="str">
            <v>Demolição de estrutura de madeira para telhado</v>
          </cell>
          <cell r="D308" t="str">
            <v>m²</v>
          </cell>
          <cell r="F308">
            <v>7.24</v>
          </cell>
          <cell r="G308">
            <v>7.24</v>
          </cell>
          <cell r="H308">
            <v>9.41</v>
          </cell>
        </row>
        <row r="309">
          <cell r="A309" t="str">
            <v>10.07.07U</v>
          </cell>
          <cell r="B309" t="str">
            <v>7001100041</v>
          </cell>
          <cell r="C309" t="str">
            <v>Demolição de estrutura metalica para telhado (desmontagem)</v>
          </cell>
          <cell r="D309" t="str">
            <v>m²</v>
          </cell>
          <cell r="F309">
            <v>18.079999999999998</v>
          </cell>
          <cell r="G309">
            <v>18.079999999999998</v>
          </cell>
          <cell r="H309">
            <v>23.5</v>
          </cell>
        </row>
        <row r="310">
          <cell r="H310">
            <v>0</v>
          </cell>
        </row>
        <row r="311">
          <cell r="A311" t="str">
            <v>10.25.00U</v>
          </cell>
          <cell r="C311" t="str">
            <v>REMOÇÕES E RETIRADAS</v>
          </cell>
          <cell r="H311">
            <v>0</v>
          </cell>
        </row>
        <row r="312">
          <cell r="A312" t="str">
            <v>10.25.01U</v>
          </cell>
          <cell r="B312" t="str">
            <v>7001100042</v>
          </cell>
          <cell r="C312" t="str">
            <v>Remoção de louças e aparelhos sanitarios</v>
          </cell>
          <cell r="D312" t="str">
            <v>ud</v>
          </cell>
          <cell r="F312">
            <v>18.75</v>
          </cell>
          <cell r="G312">
            <v>18.75</v>
          </cell>
          <cell r="H312">
            <v>24.38</v>
          </cell>
        </row>
        <row r="313">
          <cell r="A313" t="str">
            <v>10.25.02U</v>
          </cell>
          <cell r="B313" t="str">
            <v>7001100043</v>
          </cell>
          <cell r="C313" t="str">
            <v>Remoção de pisos em placas de paviflex</v>
          </cell>
          <cell r="D313" t="str">
            <v>m²</v>
          </cell>
          <cell r="F313">
            <v>4.3499999999999996</v>
          </cell>
          <cell r="G313">
            <v>4.3499999999999996</v>
          </cell>
          <cell r="H313">
            <v>5.66</v>
          </cell>
        </row>
        <row r="314">
          <cell r="A314" t="str">
            <v>10.25.03U</v>
          </cell>
          <cell r="B314" t="str">
            <v>7001100044</v>
          </cell>
          <cell r="C314" t="str">
            <v>Remoção de tubos e conexões prediais</v>
          </cell>
          <cell r="D314" t="str">
            <v>m</v>
          </cell>
          <cell r="F314">
            <v>17.29</v>
          </cell>
          <cell r="G314">
            <v>17.29</v>
          </cell>
          <cell r="H314">
            <v>22.48</v>
          </cell>
        </row>
        <row r="315">
          <cell r="A315" t="str">
            <v>10.25.04U</v>
          </cell>
          <cell r="B315" t="str">
            <v>7001100045</v>
          </cell>
          <cell r="C315" t="str">
            <v>Retirada de luminárias</v>
          </cell>
          <cell r="D315" t="str">
            <v>ud</v>
          </cell>
          <cell r="F315">
            <v>12.8</v>
          </cell>
          <cell r="G315">
            <v>12.8</v>
          </cell>
          <cell r="H315">
            <v>16.64</v>
          </cell>
        </row>
        <row r="316">
          <cell r="A316" t="str">
            <v>10.25.05U</v>
          </cell>
          <cell r="B316" t="str">
            <v>7001100046</v>
          </cell>
          <cell r="C316" t="str">
            <v>Retirada de ponto de luz e tomada</v>
          </cell>
          <cell r="D316" t="str">
            <v>ud</v>
          </cell>
          <cell r="F316">
            <v>8.52</v>
          </cell>
          <cell r="G316">
            <v>8.52</v>
          </cell>
          <cell r="H316">
            <v>11.08</v>
          </cell>
        </row>
        <row r="317">
          <cell r="A317" t="str">
            <v>10.25.06U</v>
          </cell>
          <cell r="B317" t="str">
            <v>7001100047</v>
          </cell>
          <cell r="C317" t="str">
            <v>Retirada de telhas onduladas e/ou de perfis trapezoidais de fibrocimento, de alumínio e de plástico</v>
          </cell>
          <cell r="D317" t="str">
            <v>ud</v>
          </cell>
          <cell r="F317">
            <v>1.96</v>
          </cell>
          <cell r="G317">
            <v>1.96</v>
          </cell>
          <cell r="H317">
            <v>2.5499999999999998</v>
          </cell>
        </row>
        <row r="318">
          <cell r="A318" t="str">
            <v>10.25.07U</v>
          </cell>
          <cell r="B318" t="str">
            <v>7001100048</v>
          </cell>
          <cell r="C318" t="str">
            <v>Retirada de madeiramento de telhado em tesoura para telhas cerâmicas vão livre</v>
          </cell>
          <cell r="D318" t="str">
            <v>m²</v>
          </cell>
          <cell r="F318">
            <v>6.33</v>
          </cell>
          <cell r="G318">
            <v>6.33</v>
          </cell>
          <cell r="H318">
            <v>8.23</v>
          </cell>
        </row>
        <row r="319">
          <cell r="A319" t="str">
            <v>10.25.08U</v>
          </cell>
          <cell r="B319" t="str">
            <v>7001100049</v>
          </cell>
          <cell r="C319" t="str">
            <v>Retirada de madeiramento de telhado em tesoura ou pontaletado para telhas cerâmicas sobre o forro</v>
          </cell>
          <cell r="D319" t="str">
            <v>m²</v>
          </cell>
          <cell r="F319">
            <v>3.45</v>
          </cell>
          <cell r="G319">
            <v>3.45</v>
          </cell>
          <cell r="H319">
            <v>4.49</v>
          </cell>
        </row>
        <row r="320">
          <cell r="A320" t="str">
            <v>10.25.09U</v>
          </cell>
          <cell r="B320" t="str">
            <v>7001100050</v>
          </cell>
          <cell r="C320" t="str">
            <v>Retirada de cumieira e espigoes de concreto armado</v>
          </cell>
          <cell r="D320" t="str">
            <v>m</v>
          </cell>
          <cell r="F320">
            <v>2.46</v>
          </cell>
          <cell r="G320">
            <v>2.46</v>
          </cell>
          <cell r="H320">
            <v>3.2</v>
          </cell>
        </row>
        <row r="321">
          <cell r="A321" t="str">
            <v>10.25.10U</v>
          </cell>
          <cell r="B321" t="str">
            <v>7001100051</v>
          </cell>
          <cell r="C321" t="str">
            <v>Retirada de cumieira e espigões cerâmicos</v>
          </cell>
          <cell r="D321" t="str">
            <v>m</v>
          </cell>
          <cell r="F321">
            <v>1.47</v>
          </cell>
          <cell r="G321">
            <v>1.47</v>
          </cell>
          <cell r="H321">
            <v>1.91</v>
          </cell>
        </row>
        <row r="322">
          <cell r="A322" t="str">
            <v>10.25.11U</v>
          </cell>
          <cell r="B322" t="str">
            <v>7001100052</v>
          </cell>
          <cell r="C322" t="str">
            <v>Retirada de esquadrias metálicas ou de madeira</v>
          </cell>
          <cell r="D322" t="str">
            <v>m²</v>
          </cell>
          <cell r="F322">
            <v>2.79</v>
          </cell>
          <cell r="G322">
            <v>2.79</v>
          </cell>
          <cell r="H322">
            <v>3.63</v>
          </cell>
        </row>
        <row r="323">
          <cell r="A323" t="str">
            <v>10.25.12U</v>
          </cell>
          <cell r="B323" t="str">
            <v>7001100053</v>
          </cell>
          <cell r="C323" t="str">
            <v>Retirada de portas, janelas ou caixilhos, inclusive batentes</v>
          </cell>
          <cell r="D323" t="str">
            <v>m²</v>
          </cell>
          <cell r="F323">
            <v>3.36</v>
          </cell>
          <cell r="G323">
            <v>3.36</v>
          </cell>
          <cell r="H323">
            <v>4.37</v>
          </cell>
        </row>
        <row r="324">
          <cell r="A324" t="str">
            <v>10.25.13U</v>
          </cell>
          <cell r="B324" t="str">
            <v>7001100054</v>
          </cell>
          <cell r="C324" t="str">
            <v>Retirada de meio fio em concreto com aproveitamento</v>
          </cell>
          <cell r="D324" t="str">
            <v>m</v>
          </cell>
          <cell r="F324">
            <v>27.9</v>
          </cell>
          <cell r="G324">
            <v>27.9</v>
          </cell>
          <cell r="H324">
            <v>36.270000000000003</v>
          </cell>
        </row>
        <row r="325">
          <cell r="H325">
            <v>0</v>
          </cell>
        </row>
        <row r="326">
          <cell r="A326" t="str">
            <v>11.00.00U</v>
          </cell>
          <cell r="C326" t="str">
            <v>ALVENARIAS</v>
          </cell>
          <cell r="H326">
            <v>0</v>
          </cell>
        </row>
        <row r="327">
          <cell r="H327">
            <v>0</v>
          </cell>
        </row>
        <row r="328">
          <cell r="A328" t="str">
            <v>11.01.00U</v>
          </cell>
          <cell r="C328" t="str">
            <v>TIJOLOS FURADOS</v>
          </cell>
          <cell r="H328">
            <v>0</v>
          </cell>
        </row>
        <row r="329">
          <cell r="A329" t="str">
            <v>11.01.01U</v>
          </cell>
          <cell r="B329">
            <v>7001110001</v>
          </cell>
          <cell r="C329" t="str">
            <v>Alvenaria de tijolos furados assentados e rejuntados com argamassa de cimento e areia no traço 1:10 - 1/2 vez</v>
          </cell>
          <cell r="D329" t="str">
            <v>m²</v>
          </cell>
          <cell r="E329">
            <v>6.12</v>
          </cell>
          <cell r="F329">
            <v>19.14</v>
          </cell>
          <cell r="G329">
            <v>25.26</v>
          </cell>
          <cell r="H329">
            <v>32.840000000000003</v>
          </cell>
        </row>
        <row r="330">
          <cell r="A330" t="str">
            <v>11.01.02U</v>
          </cell>
          <cell r="B330" t="str">
            <v>7001110002</v>
          </cell>
          <cell r="C330" t="str">
            <v>Alvenaria de tijolos furados assentados e rejuntados com argamassa de cimento e areia no traço 1:10 - 1 vez</v>
          </cell>
          <cell r="D330" t="str">
            <v>m²</v>
          </cell>
          <cell r="E330">
            <v>12.84</v>
          </cell>
          <cell r="F330">
            <v>30.61</v>
          </cell>
          <cell r="G330">
            <v>43.45</v>
          </cell>
          <cell r="H330">
            <v>56.49</v>
          </cell>
        </row>
        <row r="331">
          <cell r="A331" t="str">
            <v>11.01.03U</v>
          </cell>
          <cell r="B331" t="str">
            <v>7001110003</v>
          </cell>
          <cell r="C331" t="str">
            <v>Alvenaria de tijolos furados assentados e rejuntados com argamassa de cimento e areia no traço 1:10 - 1 1/2 vez</v>
          </cell>
          <cell r="D331" t="str">
            <v>m²</v>
          </cell>
          <cell r="E331">
            <v>19.27</v>
          </cell>
          <cell r="F331">
            <v>48.78</v>
          </cell>
          <cell r="G331">
            <v>68.05</v>
          </cell>
          <cell r="H331">
            <v>88.47</v>
          </cell>
        </row>
        <row r="332">
          <cell r="A332" t="str">
            <v>11.02.00U</v>
          </cell>
          <cell r="C332" t="str">
            <v>TIJOLOS MACIÇOS</v>
          </cell>
          <cell r="H332">
            <v>0</v>
          </cell>
        </row>
        <row r="333">
          <cell r="A333" t="str">
            <v>11.02.01U</v>
          </cell>
          <cell r="B333" t="str">
            <v>7001110004</v>
          </cell>
          <cell r="C333" t="str">
            <v>Alvenaria de tijolos maciços prensados assentados e rejuntados com argamassa de cimento e areia no traço 1:3 - 1/2 vez</v>
          </cell>
          <cell r="D333" t="str">
            <v>m²</v>
          </cell>
          <cell r="E333">
            <v>13.67</v>
          </cell>
          <cell r="F333">
            <v>34.619999999999997</v>
          </cell>
          <cell r="G333">
            <v>48.29</v>
          </cell>
          <cell r="H333">
            <v>62.78</v>
          </cell>
        </row>
        <row r="334">
          <cell r="A334" t="str">
            <v>11.02.02U</v>
          </cell>
          <cell r="B334" t="str">
            <v>7001110005</v>
          </cell>
          <cell r="C334" t="str">
            <v>Alvenaria de tijolos maciços prensados assentados e rejuntados com argamassa de cimento e areia no traço 1:3 - 1 vez</v>
          </cell>
          <cell r="D334" t="str">
            <v>m²</v>
          </cell>
          <cell r="E334">
            <v>27.34</v>
          </cell>
          <cell r="F334">
            <v>57.72</v>
          </cell>
          <cell r="G334">
            <v>85.06</v>
          </cell>
          <cell r="H334">
            <v>110.58</v>
          </cell>
        </row>
        <row r="335">
          <cell r="H335">
            <v>0</v>
          </cell>
        </row>
        <row r="336">
          <cell r="A336" t="str">
            <v>11.03.00U</v>
          </cell>
          <cell r="C336" t="str">
            <v>APARENTE</v>
          </cell>
          <cell r="H336">
            <v>0</v>
          </cell>
        </row>
        <row r="337">
          <cell r="A337" t="str">
            <v>11.03.01U</v>
          </cell>
          <cell r="B337" t="str">
            <v>7001110006</v>
          </cell>
          <cell r="C337" t="str">
            <v>Alvenaria de tijolos aparente (1/2 vez) assentados e rejuntados com argamassa de cimento e areia no traço 1:10 - 1/2 vez</v>
          </cell>
          <cell r="D337" t="str">
            <v>m²</v>
          </cell>
          <cell r="E337">
            <v>20.57</v>
          </cell>
          <cell r="F337">
            <v>31.67</v>
          </cell>
          <cell r="G337">
            <v>52.24</v>
          </cell>
          <cell r="H337">
            <v>67.91</v>
          </cell>
        </row>
        <row r="338">
          <cell r="A338" t="str">
            <v>11.04.01U</v>
          </cell>
          <cell r="B338" t="str">
            <v>7001110007</v>
          </cell>
          <cell r="C338" t="str">
            <v>Alvenaria de pedra argamassada com argamassa de cimento e areia no traço 1:4</v>
          </cell>
          <cell r="D338" t="str">
            <v>m³</v>
          </cell>
          <cell r="E338">
            <v>73.709999999999994</v>
          </cell>
          <cell r="F338">
            <v>83.85</v>
          </cell>
          <cell r="G338">
            <v>157.56</v>
          </cell>
          <cell r="H338">
            <v>204.83</v>
          </cell>
        </row>
        <row r="339">
          <cell r="H339">
            <v>0</v>
          </cell>
        </row>
        <row r="340">
          <cell r="A340" t="str">
            <v>13.01.00U</v>
          </cell>
          <cell r="C340" t="str">
            <v>FORMAS</v>
          </cell>
          <cell r="H340">
            <v>0</v>
          </cell>
        </row>
        <row r="341">
          <cell r="A341" t="str">
            <v>13.01.01U</v>
          </cell>
          <cell r="B341">
            <v>7001120001</v>
          </cell>
          <cell r="C341" t="str">
            <v>Formas de compensado plastificado 12 mm inclusive escoramento</v>
          </cell>
          <cell r="D341" t="str">
            <v>m²</v>
          </cell>
          <cell r="E341">
            <v>24.34</v>
          </cell>
          <cell r="F341">
            <v>13.84</v>
          </cell>
          <cell r="G341">
            <v>38.18</v>
          </cell>
          <cell r="H341">
            <v>49.63</v>
          </cell>
        </row>
        <row r="342">
          <cell r="A342" t="str">
            <v>13.01.02U</v>
          </cell>
          <cell r="B342" t="str">
            <v>7001120002</v>
          </cell>
          <cell r="C342" t="str">
            <v>Formas de tábua de madeira de construção</v>
          </cell>
          <cell r="D342" t="str">
            <v>m²</v>
          </cell>
          <cell r="E342">
            <v>10.6</v>
          </cell>
          <cell r="F342">
            <v>14.97</v>
          </cell>
          <cell r="G342">
            <v>25.57</v>
          </cell>
          <cell r="H342">
            <v>33.24</v>
          </cell>
        </row>
        <row r="343">
          <cell r="A343" t="str">
            <v>13.01.03U</v>
          </cell>
          <cell r="B343" t="str">
            <v>7001120003</v>
          </cell>
          <cell r="C343" t="str">
            <v>Formas de compensado resinado de 12 mm inclusive escoramento</v>
          </cell>
          <cell r="D343" t="str">
            <v>m²</v>
          </cell>
          <cell r="E343">
            <v>29.16</v>
          </cell>
          <cell r="F343">
            <v>16.12</v>
          </cell>
          <cell r="G343">
            <v>45.28</v>
          </cell>
          <cell r="H343">
            <v>58.86</v>
          </cell>
        </row>
        <row r="344">
          <cell r="A344" t="str">
            <v>13.01.04U</v>
          </cell>
          <cell r="B344" t="str">
            <v>7001120004</v>
          </cell>
          <cell r="C344" t="str">
            <v>Escoramento vertical de formas com pontaletes de madeira 3" x 3"</v>
          </cell>
          <cell r="D344" t="str">
            <v>m³</v>
          </cell>
          <cell r="E344">
            <v>5.86</v>
          </cell>
          <cell r="F344">
            <v>8.23</v>
          </cell>
          <cell r="G344">
            <v>14.09</v>
          </cell>
          <cell r="H344">
            <v>18.32</v>
          </cell>
        </row>
        <row r="345">
          <cell r="A345" t="str">
            <v>13.01.06U</v>
          </cell>
          <cell r="B345" t="str">
            <v>7001120005</v>
          </cell>
          <cell r="C345" t="str">
            <v>Forma de madeira para estruturas em curva com tábua de 3ª e chapa de madeira compensada resinada (espessura de 6 mm)</v>
          </cell>
          <cell r="D345" t="str">
            <v>m²</v>
          </cell>
          <cell r="E345">
            <v>17.48</v>
          </cell>
          <cell r="F345">
            <v>28.81</v>
          </cell>
          <cell r="G345">
            <v>46.29</v>
          </cell>
          <cell r="H345">
            <v>60.18</v>
          </cell>
        </row>
        <row r="346">
          <cell r="H346">
            <v>0</v>
          </cell>
        </row>
        <row r="347">
          <cell r="A347" t="str">
            <v>13.02.00U</v>
          </cell>
          <cell r="C347" t="str">
            <v>ARMAÇÕES</v>
          </cell>
          <cell r="H347">
            <v>0</v>
          </cell>
        </row>
        <row r="348">
          <cell r="A348" t="str">
            <v>13.02.01U</v>
          </cell>
          <cell r="B348" t="str">
            <v>7001120006</v>
          </cell>
          <cell r="C348" t="str">
            <v>Ferro/corte, dobragem e colocação (bit.média) CA-50/60</v>
          </cell>
          <cell r="D348" t="str">
            <v>kg</v>
          </cell>
          <cell r="E348">
            <v>4.9400000000000004</v>
          </cell>
          <cell r="F348">
            <v>0.9</v>
          </cell>
          <cell r="G348">
            <v>5.84</v>
          </cell>
          <cell r="H348">
            <v>7.59</v>
          </cell>
        </row>
        <row r="349">
          <cell r="H349">
            <v>0</v>
          </cell>
        </row>
        <row r="350">
          <cell r="A350" t="str">
            <v>13.03.00U</v>
          </cell>
          <cell r="C350" t="str">
            <v>CONCRETOS</v>
          </cell>
          <cell r="H350">
            <v>0</v>
          </cell>
        </row>
        <row r="351">
          <cell r="A351" t="str">
            <v>13.03.02U</v>
          </cell>
          <cell r="B351" t="str">
            <v>7001120007</v>
          </cell>
          <cell r="C351" t="str">
            <v>Lançamento e aplicação de concreto nas formas</v>
          </cell>
          <cell r="D351" t="str">
            <v>m³</v>
          </cell>
          <cell r="F351">
            <v>46.91</v>
          </cell>
          <cell r="G351">
            <v>46.91</v>
          </cell>
          <cell r="H351">
            <v>60.98</v>
          </cell>
        </row>
        <row r="352">
          <cell r="A352" t="str">
            <v>13.03.04U</v>
          </cell>
          <cell r="B352" t="str">
            <v>7001120008</v>
          </cell>
          <cell r="C352" t="str">
            <v>Concreto simples no traço  1:3:5 preparo</v>
          </cell>
          <cell r="D352" t="str">
            <v>m³</v>
          </cell>
          <cell r="E352">
            <v>154.55000000000001</v>
          </cell>
          <cell r="F352">
            <v>19.649999999999999</v>
          </cell>
          <cell r="G352">
            <v>174.2</v>
          </cell>
          <cell r="H352">
            <v>226.46</v>
          </cell>
        </row>
        <row r="353">
          <cell r="A353" t="str">
            <v>13.03.05U</v>
          </cell>
          <cell r="B353">
            <v>7001120009</v>
          </cell>
          <cell r="C353" t="str">
            <v>Concreto simples no traço  1:3:6 preparo</v>
          </cell>
          <cell r="D353" t="str">
            <v>m³</v>
          </cell>
          <cell r="E353">
            <v>151.74</v>
          </cell>
          <cell r="F353">
            <v>19.649999999999999</v>
          </cell>
          <cell r="G353">
            <v>171.39</v>
          </cell>
          <cell r="H353">
            <v>222.81</v>
          </cell>
        </row>
        <row r="354">
          <cell r="A354" t="str">
            <v>13.03.07U</v>
          </cell>
          <cell r="B354" t="str">
            <v>7001120010</v>
          </cell>
          <cell r="C354" t="str">
            <v>Concreto magro no traço  1:4:8 preparo</v>
          </cell>
          <cell r="D354" t="str">
            <v>m³</v>
          </cell>
          <cell r="E354">
            <v>134.22999999999999</v>
          </cell>
          <cell r="F354">
            <v>19.649999999999999</v>
          </cell>
          <cell r="G354">
            <v>153.88</v>
          </cell>
          <cell r="H354">
            <v>200.04</v>
          </cell>
        </row>
        <row r="355">
          <cell r="A355" t="str">
            <v>13.03.08U</v>
          </cell>
          <cell r="B355" t="str">
            <v>7001120011</v>
          </cell>
          <cell r="C355" t="str">
            <v>Concreto ciclópico composto de concreto simples com FCK &gt;= 15 Mpa, controle "C" e 30% de pedra rachão</v>
          </cell>
          <cell r="D355" t="str">
            <v>m³</v>
          </cell>
          <cell r="E355">
            <v>144.13</v>
          </cell>
          <cell r="F355">
            <v>74.790000000000006</v>
          </cell>
          <cell r="G355">
            <v>218.92</v>
          </cell>
          <cell r="H355">
            <v>284.60000000000002</v>
          </cell>
        </row>
        <row r="356">
          <cell r="A356" t="str">
            <v>13.03.11U</v>
          </cell>
          <cell r="B356" t="str">
            <v>7001120012</v>
          </cell>
          <cell r="C356" t="str">
            <v>Concreto simples FCK = 10 MPa, dosado conforme a condição "A" da norma NBR 12655 e com consumo mínimo de cimento 250 kg/m³, para lançamento convencional</v>
          </cell>
          <cell r="D356" t="str">
            <v>m³</v>
          </cell>
          <cell r="E356">
            <v>157.37</v>
          </cell>
          <cell r="F356">
            <v>29.48</v>
          </cell>
          <cell r="G356">
            <v>186.85</v>
          </cell>
          <cell r="H356">
            <v>242.91</v>
          </cell>
        </row>
        <row r="357">
          <cell r="A357" t="str">
            <v>13.03.12U</v>
          </cell>
          <cell r="B357" t="str">
            <v>7001120013</v>
          </cell>
          <cell r="C357" t="str">
            <v>Concreto simples FCK = 10 MPa, dosado conforme a condição "B" da norma NBR 12655 e com consumo de cimento mínimo 250 kg/m³, para lançamento convencional</v>
          </cell>
          <cell r="D357" t="str">
            <v>m³</v>
          </cell>
          <cell r="E357">
            <v>157.05000000000001</v>
          </cell>
          <cell r="F357">
            <v>29.48</v>
          </cell>
          <cell r="G357">
            <v>186.53</v>
          </cell>
          <cell r="H357">
            <v>242.49</v>
          </cell>
        </row>
        <row r="358">
          <cell r="A358" t="str">
            <v>13.03.40U</v>
          </cell>
          <cell r="B358" t="str">
            <v>7001120014</v>
          </cell>
          <cell r="C358" t="str">
            <v xml:space="preserve">Concreto simples FCK &gt;= 10 MPa, dosagem empírica com consumo mínimo de cimento 300 kg/m³, para lançamento convencional                                                                                            </v>
          </cell>
          <cell r="D358" t="str">
            <v>m³</v>
          </cell>
          <cell r="E358">
            <v>177.55</v>
          </cell>
          <cell r="F358">
            <v>29.48</v>
          </cell>
          <cell r="G358">
            <v>207.03</v>
          </cell>
          <cell r="H358">
            <v>269.14</v>
          </cell>
        </row>
        <row r="359">
          <cell r="A359" t="str">
            <v>13.03.09U</v>
          </cell>
          <cell r="B359" t="str">
            <v>7001120015</v>
          </cell>
          <cell r="C359" t="str">
            <v>Concreto simples com forma composto de: concreto simples FCK = 15 MPa, dosado conforme a condição "C" da norma NBR 12655 e com consumo mínimo de cimento  350 kg/m³ e de forma de tábua de madeira de construção</v>
          </cell>
          <cell r="D359" t="str">
            <v>m³</v>
          </cell>
          <cell r="E359">
            <v>271.19</v>
          </cell>
          <cell r="F359">
            <v>181.15</v>
          </cell>
          <cell r="G359">
            <v>452.34</v>
          </cell>
          <cell r="H359">
            <v>588.04</v>
          </cell>
        </row>
        <row r="360">
          <cell r="A360" t="str">
            <v>13.03.01U</v>
          </cell>
          <cell r="B360" t="str">
            <v>7001120016</v>
          </cell>
          <cell r="C360" t="str">
            <v xml:space="preserve">Concreto simples FCK = 15 MPa, dosado conforme a condição "A" da norma NBR 12655 e com consumo mínimo de cimento  300 kg/m³, para lançamento convencional                                                        </v>
          </cell>
          <cell r="D360" t="str">
            <v>m³</v>
          </cell>
          <cell r="E360">
            <v>176.84</v>
          </cell>
          <cell r="F360">
            <v>29.48</v>
          </cell>
          <cell r="G360">
            <v>206.32</v>
          </cell>
          <cell r="H360">
            <v>268.22000000000003</v>
          </cell>
        </row>
        <row r="361">
          <cell r="A361" t="str">
            <v>13.03.03U</v>
          </cell>
          <cell r="B361" t="str">
            <v>7001120017</v>
          </cell>
          <cell r="C361" t="str">
            <v xml:space="preserve">Concreto simples FCK = 15 MPa, dosado conforme a condição "B" da norma NBR 12655 e com consumo de cimento mínimo 300 kg/m³, para lançamento convencional                         </v>
          </cell>
          <cell r="D361" t="str">
            <v>m³</v>
          </cell>
          <cell r="E361">
            <v>176.49</v>
          </cell>
          <cell r="F361">
            <v>29.48</v>
          </cell>
          <cell r="G361">
            <v>205.97</v>
          </cell>
          <cell r="H361">
            <v>267.76</v>
          </cell>
        </row>
        <row r="362">
          <cell r="A362" t="str">
            <v>13.03.18U</v>
          </cell>
          <cell r="B362" t="str">
            <v>7001120018</v>
          </cell>
          <cell r="C362" t="str">
            <v xml:space="preserve">Concreto 15 MPa pré-fabricado bombeado consumo mínimo de cimento 300 kg/m³ (preparo e lançamento)                         </v>
          </cell>
          <cell r="D362" t="str">
            <v>m³</v>
          </cell>
          <cell r="E362">
            <v>163.44</v>
          </cell>
          <cell r="F362">
            <v>7.33</v>
          </cell>
          <cell r="G362">
            <v>170.77</v>
          </cell>
          <cell r="H362">
            <v>222</v>
          </cell>
        </row>
        <row r="363">
          <cell r="A363" t="str">
            <v>13.03.41U</v>
          </cell>
          <cell r="B363" t="str">
            <v>7001120019</v>
          </cell>
          <cell r="C363" t="str">
            <v xml:space="preserve">Concreto simples FCK &gt;= 15 MPa, dosado conforme a condição "C" da norma NBR 12655 e com consumo mínimo de cimento 350 kg/m³, para lançamento convencional                                      </v>
          </cell>
          <cell r="D363" t="str">
            <v>m³</v>
          </cell>
          <cell r="E363">
            <v>196.99</v>
          </cell>
          <cell r="F363">
            <v>29.48</v>
          </cell>
          <cell r="G363">
            <v>226.47</v>
          </cell>
          <cell r="H363">
            <v>294.41000000000003</v>
          </cell>
        </row>
        <row r="364">
          <cell r="A364" t="str">
            <v>13.03.22U</v>
          </cell>
          <cell r="B364" t="str">
            <v>7001120020</v>
          </cell>
          <cell r="C364" t="str">
            <v xml:space="preserve">Concreto simples FCK = 20 MPa, dosado conforme a condição "A" da norma NBR 12655 e com consumo mínimo de cimento 350 kg/m³, para lançamento convencional                                                                                 </v>
          </cell>
          <cell r="D364" t="str">
            <v>m³</v>
          </cell>
          <cell r="E364">
            <v>196.24</v>
          </cell>
          <cell r="F364">
            <v>29.48</v>
          </cell>
          <cell r="G364">
            <v>225.72</v>
          </cell>
          <cell r="H364">
            <v>293.44</v>
          </cell>
        </row>
        <row r="365">
          <cell r="A365" t="str">
            <v>13.03.23U</v>
          </cell>
          <cell r="B365" t="str">
            <v>7001120021</v>
          </cell>
          <cell r="C365" t="str">
            <v xml:space="preserve">Concreto simples FCK = 20 MPa, dosado conforme a condição "B" da norma NBR 12655 e com consumo de cimento mínimo 350  kg/m³, para lançamento convencional                                              </v>
          </cell>
          <cell r="D365" t="str">
            <v>m³</v>
          </cell>
          <cell r="E365">
            <v>195.89</v>
          </cell>
          <cell r="F365">
            <v>29.48</v>
          </cell>
          <cell r="G365">
            <v>225.37</v>
          </cell>
          <cell r="H365">
            <v>292.98</v>
          </cell>
        </row>
        <row r="366">
          <cell r="A366" t="str">
            <v>13.03.24U</v>
          </cell>
          <cell r="B366" t="str">
            <v>7001120022</v>
          </cell>
          <cell r="C366" t="str">
            <v xml:space="preserve">Concreto FCK 20 MPa pre-fabricado bombeado consumo mínimo de cimento 350 kg/m³ (preparo e lancamento)                   </v>
          </cell>
          <cell r="D366" t="str">
            <v>m³</v>
          </cell>
          <cell r="E366">
            <v>190.11</v>
          </cell>
          <cell r="F366">
            <v>7.33</v>
          </cell>
          <cell r="G366">
            <v>197.44</v>
          </cell>
          <cell r="H366">
            <v>256.67</v>
          </cell>
        </row>
        <row r="367">
          <cell r="A367" t="str">
            <v>13.03.72U</v>
          </cell>
          <cell r="B367" t="str">
            <v>7001120023</v>
          </cell>
          <cell r="C367" t="str">
            <v>Concreto armado FCK 20 MPa, dosado conforme a condição "B" e com consumo de cimento mínimo 350  kg/m³, com forma de compensado resinado e escoramento (preparo e lançamento)</v>
          </cell>
          <cell r="D367" t="str">
            <v>m³</v>
          </cell>
          <cell r="E367">
            <v>923.17</v>
          </cell>
          <cell r="F367">
            <v>295.48</v>
          </cell>
          <cell r="G367">
            <v>1218.6500000000001</v>
          </cell>
          <cell r="H367">
            <v>1584.25</v>
          </cell>
        </row>
        <row r="368">
          <cell r="A368" t="str">
            <v>13.03.13U</v>
          </cell>
          <cell r="B368" t="str">
            <v>7001120024</v>
          </cell>
          <cell r="C368" t="str">
            <v xml:space="preserve">Concreto simples FCK = 25 MPa, dosado conforme a condição "A" da norma NBR 12655 e com consumo mínimo de cimento 400 kg/m³, para lançamento convencional                                    </v>
          </cell>
          <cell r="D368" t="str">
            <v>m³</v>
          </cell>
          <cell r="E368">
            <v>214.86</v>
          </cell>
          <cell r="F368">
            <v>29.48</v>
          </cell>
          <cell r="G368">
            <v>244.34</v>
          </cell>
          <cell r="H368">
            <v>317.64</v>
          </cell>
        </row>
        <row r="369">
          <cell r="A369" t="str">
            <v>13.03.14U</v>
          </cell>
          <cell r="B369" t="str">
            <v>7001120025</v>
          </cell>
          <cell r="C369" t="str">
            <v xml:space="preserve">Concreto FCK 25 MPa pré-fabricado, bombeado, consumo mínimo de cimento 400 kg/m³ (preparo e lançamento)                           </v>
          </cell>
          <cell r="D369" t="str">
            <v>m³</v>
          </cell>
          <cell r="E369">
            <v>200.11</v>
          </cell>
          <cell r="F369">
            <v>7.33</v>
          </cell>
          <cell r="G369">
            <v>207.44</v>
          </cell>
          <cell r="H369">
            <v>269.67</v>
          </cell>
        </row>
        <row r="370">
          <cell r="A370" t="str">
            <v>13.03.15U</v>
          </cell>
          <cell r="B370" t="str">
            <v>7001120026</v>
          </cell>
          <cell r="C370" t="str">
            <v xml:space="preserve">Concreto armado FCK 25 MPa,  controle "A" e com consumo mínimo de cimento 400 kg/m³, com forma de compensado resinado e escoramento (preparo e lançamento) </v>
          </cell>
          <cell r="D370" t="str">
            <v>m³</v>
          </cell>
          <cell r="E370">
            <v>942.14</v>
          </cell>
          <cell r="F370">
            <v>295.48</v>
          </cell>
          <cell r="G370">
            <v>1237.6199999999999</v>
          </cell>
          <cell r="H370">
            <v>1608.91</v>
          </cell>
        </row>
        <row r="371">
          <cell r="A371" t="str">
            <v>13.03.26U</v>
          </cell>
          <cell r="B371" t="str">
            <v>7001120027</v>
          </cell>
          <cell r="C371" t="str">
            <v xml:space="preserve">Concreto simples FCK = 30 MPa, dosado conforme a condição "A" da norma NBR 12655 e com consumo mínimo de cimento 450 kg/m³, para lançamento convencional                                           </v>
          </cell>
          <cell r="D371" t="str">
            <v>m³</v>
          </cell>
          <cell r="E371">
            <v>234.79</v>
          </cell>
          <cell r="F371">
            <v>29.48</v>
          </cell>
          <cell r="G371">
            <v>264.27</v>
          </cell>
          <cell r="H371">
            <v>343.55</v>
          </cell>
        </row>
        <row r="372">
          <cell r="A372" t="str">
            <v>13.03.27U</v>
          </cell>
          <cell r="B372" t="str">
            <v>7001120028</v>
          </cell>
          <cell r="C372" t="str">
            <v xml:space="preserve">Concreto armado FCK 30 MPa,  controle "A" e com consumo mínimo de cimento 450 kg/m³, com forma de compensado resinado e escoramento (preparo e lançamento) </v>
          </cell>
          <cell r="D372" t="str">
            <v>m³</v>
          </cell>
          <cell r="E372">
            <v>962.07</v>
          </cell>
          <cell r="F372">
            <v>295.48</v>
          </cell>
          <cell r="G372">
            <v>1257.55</v>
          </cell>
          <cell r="H372">
            <v>1634.82</v>
          </cell>
        </row>
        <row r="373">
          <cell r="A373" t="str">
            <v>13.03.30U</v>
          </cell>
          <cell r="B373" t="str">
            <v>7001120029</v>
          </cell>
          <cell r="C373" t="str">
            <v xml:space="preserve">Concreto simples FCK = 35 MPa, dosado conforme a condição "A" da norma NBR 12655 e com consumo mínimo de cimento 500 kg/m³, para lançamento convencional                                           </v>
          </cell>
          <cell r="D373" t="str">
            <v>m³</v>
          </cell>
          <cell r="E373">
            <v>253.87</v>
          </cell>
          <cell r="F373">
            <v>29.48</v>
          </cell>
          <cell r="G373">
            <v>283.35000000000002</v>
          </cell>
          <cell r="H373">
            <v>368.36</v>
          </cell>
        </row>
        <row r="374">
          <cell r="A374" t="str">
            <v>13.03.31U</v>
          </cell>
          <cell r="B374" t="str">
            <v>7001120030</v>
          </cell>
          <cell r="C374" t="str">
            <v xml:space="preserve">Concreto armado FCK 35 MPa,  controle "A" e com consumo mínimo de cimento 500 kg/m³, com forma de compensado resinado e escoramento (preparo e lançamento) </v>
          </cell>
          <cell r="D374" t="str">
            <v>m³</v>
          </cell>
          <cell r="E374">
            <v>981.15</v>
          </cell>
          <cell r="F374">
            <v>295.48</v>
          </cell>
          <cell r="G374">
            <v>1276.6300000000001</v>
          </cell>
          <cell r="H374">
            <v>1659.62</v>
          </cell>
        </row>
        <row r="375">
          <cell r="A375" t="str">
            <v>13.03.35U</v>
          </cell>
          <cell r="B375" t="str">
            <v>7001120031</v>
          </cell>
          <cell r="C375" t="str">
            <v xml:space="preserve">Concreto simples FCK = 40 MPa, dosado conforme a condição "A" da norma NBR 12655 e com consumo mínimo de cimento 533 kg/m³, para lançamento convencional                                                                                            </v>
          </cell>
          <cell r="D375" t="str">
            <v>m³</v>
          </cell>
          <cell r="E375">
            <v>265.79000000000002</v>
          </cell>
          <cell r="F375">
            <v>29.48</v>
          </cell>
          <cell r="G375">
            <v>295.27</v>
          </cell>
          <cell r="H375">
            <v>383.85</v>
          </cell>
        </row>
        <row r="376">
          <cell r="A376" t="str">
            <v>13.03.36U</v>
          </cell>
          <cell r="B376" t="str">
            <v>7001120032</v>
          </cell>
          <cell r="C376" t="str">
            <v>Concreto armado aparente FCK 40 MPa, controle "A" com consumo mínimo de cimento de 533 kg/m³, com forma de compensado plastificado e escoramento (preparo e lançamento). Utilizado em paredes de reservatórios, estações de tratamento de água, estações de tra</v>
          </cell>
          <cell r="D376" t="str">
            <v>m³</v>
          </cell>
          <cell r="E376">
            <v>1027.53</v>
          </cell>
          <cell r="F376">
            <v>318.77999999999997</v>
          </cell>
          <cell r="G376">
            <v>1346.31</v>
          </cell>
          <cell r="H376">
            <v>1750.2</v>
          </cell>
        </row>
        <row r="377">
          <cell r="A377" t="str">
            <v>13.03.37U</v>
          </cell>
          <cell r="B377" t="str">
            <v>7001120033</v>
          </cell>
          <cell r="C377" t="str">
            <v xml:space="preserve">Concreto armado FCK 40 MPa,  controle "A" e com consumo mínimo de cimento 533 kg/m³, com forma de compensado resinado e escoramento (preparo e lançamento) </v>
          </cell>
          <cell r="D377" t="str">
            <v>m³</v>
          </cell>
          <cell r="E377">
            <v>1080.55</v>
          </cell>
          <cell r="F377">
            <v>343.83</v>
          </cell>
          <cell r="G377">
            <v>1424.38</v>
          </cell>
          <cell r="H377">
            <v>1851.69</v>
          </cell>
        </row>
        <row r="378">
          <cell r="A378" t="str">
            <v>13.03.61U</v>
          </cell>
          <cell r="B378" t="str">
            <v>7001120034</v>
          </cell>
          <cell r="C378" t="str">
            <v xml:space="preserve">Concreto compactado a rolo FCK = 8,0 MPa, consumo mínimo de cimento 80 kg para produção de 100 m³/h                     </v>
          </cell>
          <cell r="D378" t="str">
            <v>m³</v>
          </cell>
          <cell r="E378">
            <v>130.86000000000001</v>
          </cell>
          <cell r="F378">
            <v>0.56000000000000005</v>
          </cell>
          <cell r="G378">
            <v>131.41999999999999</v>
          </cell>
          <cell r="H378">
            <v>170.85</v>
          </cell>
        </row>
        <row r="379">
          <cell r="A379" t="str">
            <v>13.03.64U</v>
          </cell>
          <cell r="B379" t="str">
            <v>7001120035</v>
          </cell>
          <cell r="C379" t="str">
            <v>Concreto compactado a rolo FCK = 8,0 MPa, consumo mínimo de cimento 80 kg para produção de 80 m³/h</v>
          </cell>
          <cell r="D379" t="str">
            <v>m³</v>
          </cell>
          <cell r="E379">
            <v>131.88</v>
          </cell>
          <cell r="F379">
            <v>0.61</v>
          </cell>
          <cell r="G379">
            <v>132.49</v>
          </cell>
          <cell r="H379">
            <v>172.24</v>
          </cell>
        </row>
        <row r="380">
          <cell r="A380" t="str">
            <v>13.03.66U</v>
          </cell>
          <cell r="B380" t="str">
            <v>7001120036</v>
          </cell>
          <cell r="C380" t="str">
            <v>Concreto compactado a rolo FCK = 8,0 MPa, consumo mínimo de cimento 80 kg para produção de 60 m³/h</v>
          </cell>
          <cell r="D380" t="str">
            <v>m³</v>
          </cell>
          <cell r="E380">
            <v>133.26</v>
          </cell>
          <cell r="F380">
            <v>0.79</v>
          </cell>
          <cell r="G380">
            <v>134.05000000000001</v>
          </cell>
          <cell r="H380">
            <v>174.27</v>
          </cell>
        </row>
        <row r="381">
          <cell r="A381" t="str">
            <v>13.03.68U</v>
          </cell>
          <cell r="B381" t="str">
            <v>7001120037</v>
          </cell>
          <cell r="C381" t="str">
            <v xml:space="preserve">Concreto compactado a rolo FCK = 8,0 MPa, consumo mínimo de cimento 80 kg para produção de 40 m³/h                      </v>
          </cell>
          <cell r="D381" t="str">
            <v>m³</v>
          </cell>
          <cell r="E381">
            <v>136.15</v>
          </cell>
          <cell r="F381">
            <v>1.04</v>
          </cell>
          <cell r="G381">
            <v>137.19</v>
          </cell>
          <cell r="H381">
            <v>178.35</v>
          </cell>
        </row>
        <row r="382">
          <cell r="H382">
            <v>0</v>
          </cell>
        </row>
        <row r="383">
          <cell r="A383" t="str">
            <v>13.04.00U</v>
          </cell>
          <cell r="C383" t="str">
            <v>LAJES</v>
          </cell>
          <cell r="H383">
            <v>0</v>
          </cell>
        </row>
        <row r="384">
          <cell r="A384" t="str">
            <v>13.04.02U</v>
          </cell>
          <cell r="B384" t="str">
            <v>7001120038</v>
          </cell>
          <cell r="C384" t="str">
            <v>Laje pré-moldada para forro com vão de até 3,5 m para sobrecarga de até 150 kg/m²</v>
          </cell>
          <cell r="D384" t="str">
            <v>m²</v>
          </cell>
          <cell r="E384">
            <v>27.98</v>
          </cell>
          <cell r="F384">
            <v>8.09</v>
          </cell>
          <cell r="G384">
            <v>36.07</v>
          </cell>
          <cell r="H384">
            <v>46.89</v>
          </cell>
        </row>
        <row r="385">
          <cell r="A385" t="str">
            <v>13.04.03U</v>
          </cell>
          <cell r="B385" t="str">
            <v>7001120039</v>
          </cell>
          <cell r="C385" t="str">
            <v>Laje pré-moldada para piso, com vão de até 3,5 m para sobrecarga de até 250 kg/m²</v>
          </cell>
          <cell r="D385" t="str">
            <v>m²</v>
          </cell>
          <cell r="E385">
            <v>32.44</v>
          </cell>
          <cell r="F385">
            <v>8.6999999999999993</v>
          </cell>
          <cell r="G385">
            <v>41.14</v>
          </cell>
          <cell r="H385">
            <v>53.48</v>
          </cell>
        </row>
        <row r="386">
          <cell r="H386">
            <v>0</v>
          </cell>
        </row>
        <row r="387">
          <cell r="A387" t="str">
            <v>13.05.00U</v>
          </cell>
          <cell r="C387" t="str">
            <v>ARGAMASSAS</v>
          </cell>
          <cell r="H387">
            <v>0</v>
          </cell>
        </row>
        <row r="388">
          <cell r="A388" t="str">
            <v>13.05.01U</v>
          </cell>
          <cell r="B388" t="str">
            <v>7001120040</v>
          </cell>
          <cell r="C388" t="str">
            <v>Argamassa de cimento e areia peneirada no traço 1:2</v>
          </cell>
          <cell r="D388" t="str">
            <v>m³</v>
          </cell>
          <cell r="E388">
            <v>298.17</v>
          </cell>
          <cell r="F388">
            <v>49.14</v>
          </cell>
          <cell r="G388">
            <v>347.31</v>
          </cell>
          <cell r="H388">
            <v>451.5</v>
          </cell>
        </row>
        <row r="389">
          <cell r="A389" t="str">
            <v>13.05.02U</v>
          </cell>
          <cell r="B389" t="str">
            <v>7001120041</v>
          </cell>
          <cell r="C389" t="str">
            <v>Argamassa de cimento e areia peneirada no traço 1:3</v>
          </cell>
          <cell r="D389" t="str">
            <v>m³</v>
          </cell>
          <cell r="E389">
            <v>238.48</v>
          </cell>
          <cell r="F389">
            <v>49.14</v>
          </cell>
          <cell r="G389">
            <v>287.62</v>
          </cell>
          <cell r="H389">
            <v>373.91</v>
          </cell>
        </row>
        <row r="390">
          <cell r="A390" t="str">
            <v>13.05.03U</v>
          </cell>
          <cell r="B390" t="str">
            <v>7001120042</v>
          </cell>
          <cell r="C390" t="str">
            <v>Argamassa de cimento e areia peneirada no traço 1:4</v>
          </cell>
          <cell r="D390" t="str">
            <v>m³</v>
          </cell>
          <cell r="E390">
            <v>188.87</v>
          </cell>
          <cell r="F390">
            <v>49.14</v>
          </cell>
          <cell r="G390">
            <v>238.01</v>
          </cell>
          <cell r="H390">
            <v>309.41000000000003</v>
          </cell>
        </row>
        <row r="391">
          <cell r="A391" t="str">
            <v>13.05.04U</v>
          </cell>
          <cell r="B391" t="str">
            <v>7001120043</v>
          </cell>
          <cell r="C391" t="str">
            <v>Argamassa de cimento e areia sem peneirar no traço 1:5</v>
          </cell>
          <cell r="D391" t="str">
            <v>m³</v>
          </cell>
          <cell r="E391">
            <v>158.94</v>
          </cell>
          <cell r="F391">
            <v>49.14</v>
          </cell>
          <cell r="G391">
            <v>208.08</v>
          </cell>
          <cell r="H391">
            <v>270.5</v>
          </cell>
        </row>
        <row r="392">
          <cell r="A392" t="str">
            <v>13.05.05U</v>
          </cell>
          <cell r="B392" t="str">
            <v>7001120044</v>
          </cell>
          <cell r="C392" t="str">
            <v>Argamassa de cimento e areia sem peneirar no traço  1:8</v>
          </cell>
          <cell r="D392" t="str">
            <v>m³</v>
          </cell>
          <cell r="E392">
            <v>119.17</v>
          </cell>
          <cell r="F392">
            <v>49.14</v>
          </cell>
          <cell r="G392">
            <v>168.31</v>
          </cell>
          <cell r="H392">
            <v>218.8</v>
          </cell>
        </row>
        <row r="393">
          <cell r="A393" t="str">
            <v>13.05.06U</v>
          </cell>
          <cell r="B393" t="str">
            <v>7001120045</v>
          </cell>
          <cell r="C393" t="str">
            <v>Argamassa de cimento e areia sem peneirar no traço  1:10</v>
          </cell>
          <cell r="D393" t="str">
            <v>m³</v>
          </cell>
          <cell r="E393">
            <v>104.82</v>
          </cell>
          <cell r="F393">
            <v>49.14</v>
          </cell>
          <cell r="G393">
            <v>153.96</v>
          </cell>
          <cell r="H393">
            <v>200.15</v>
          </cell>
        </row>
        <row r="394">
          <cell r="A394" t="str">
            <v>13.05.07U</v>
          </cell>
          <cell r="B394" t="str">
            <v>7001120046</v>
          </cell>
          <cell r="C394" t="str">
            <v>Argamassa mista de cimento, cal hidratada e areia sem peneirar no traço  1:3:8</v>
          </cell>
          <cell r="D394" t="str">
            <v>m³</v>
          </cell>
          <cell r="E394">
            <v>256.32</v>
          </cell>
          <cell r="F394">
            <v>49.14</v>
          </cell>
          <cell r="G394">
            <v>305.45999999999998</v>
          </cell>
          <cell r="H394">
            <v>397.1</v>
          </cell>
        </row>
        <row r="395">
          <cell r="A395" t="str">
            <v>13.05.08U</v>
          </cell>
          <cell r="B395" t="str">
            <v>7001120047</v>
          </cell>
          <cell r="C395" t="str">
            <v>Argamassa mista no traço 1:3 de cal em pasta peneirada e pura e areia peneirada com adição de 100 kg de cimento.</v>
          </cell>
          <cell r="D395" t="str">
            <v>m³</v>
          </cell>
          <cell r="E395">
            <v>164.96</v>
          </cell>
          <cell r="F395">
            <v>191.25</v>
          </cell>
          <cell r="G395">
            <v>356.21</v>
          </cell>
          <cell r="H395">
            <v>463.07</v>
          </cell>
        </row>
        <row r="396">
          <cell r="A396" t="str">
            <v>13.05.09U</v>
          </cell>
          <cell r="B396" t="str">
            <v>7001120048</v>
          </cell>
          <cell r="C396" t="str">
            <v>Argamassa mista de cal hidratada e areia sem peneirar no traço 1:3 com adição de 100 kg de cimento.</v>
          </cell>
          <cell r="D396" t="str">
            <v>m³</v>
          </cell>
          <cell r="E396">
            <v>206.58</v>
          </cell>
          <cell r="F396">
            <v>49.14</v>
          </cell>
          <cell r="G396">
            <v>255.72</v>
          </cell>
          <cell r="H396">
            <v>332.44</v>
          </cell>
        </row>
        <row r="397">
          <cell r="A397" t="str">
            <v>13.05.10U</v>
          </cell>
          <cell r="B397" t="str">
            <v>7001120049</v>
          </cell>
          <cell r="C397" t="str">
            <v>Argamassa de cal em pasta peneirada e pura e areia média sem peneirar no traço 1:3</v>
          </cell>
          <cell r="D397" t="str">
            <v>m³</v>
          </cell>
          <cell r="E397">
            <v>123.96</v>
          </cell>
          <cell r="F397">
            <v>71.16</v>
          </cell>
          <cell r="G397">
            <v>195.12</v>
          </cell>
          <cell r="H397">
            <v>253.66</v>
          </cell>
        </row>
        <row r="398">
          <cell r="A398" t="str">
            <v>13.05.11U</v>
          </cell>
          <cell r="B398" t="str">
            <v>7001120050</v>
          </cell>
          <cell r="C398" t="str">
            <v>Argamassa mista de cimento, cal hidratada  e areia sem peneirar no traço 1:3:10</v>
          </cell>
          <cell r="D398" t="str">
            <v>m³</v>
          </cell>
          <cell r="E398">
            <v>212.96</v>
          </cell>
          <cell r="F398">
            <v>49.14</v>
          </cell>
          <cell r="G398">
            <v>262.10000000000002</v>
          </cell>
          <cell r="H398">
            <v>340.73</v>
          </cell>
        </row>
        <row r="399">
          <cell r="A399" t="str">
            <v>13.05.12U</v>
          </cell>
          <cell r="B399" t="str">
            <v>7001120051</v>
          </cell>
          <cell r="C399" t="str">
            <v>Argamassa mista de cimento, saibro e areia sem peneirar no traço 1:5:5.</v>
          </cell>
          <cell r="D399" t="str">
            <v>m³</v>
          </cell>
          <cell r="E399">
            <v>94.33</v>
          </cell>
          <cell r="F399">
            <v>49.14</v>
          </cell>
          <cell r="G399">
            <v>143.47</v>
          </cell>
          <cell r="H399">
            <v>186.51</v>
          </cell>
        </row>
        <row r="400">
          <cell r="A400" t="str">
            <v>13.05.13U</v>
          </cell>
          <cell r="C400" t="str">
            <v>Argamassa no traço 1:3 (cimento e areia)</v>
          </cell>
          <cell r="D400" t="str">
            <v>m²</v>
          </cell>
          <cell r="E400">
            <v>1.43</v>
          </cell>
          <cell r="F400">
            <v>3.18</v>
          </cell>
          <cell r="G400">
            <v>4.6100000000000003</v>
          </cell>
          <cell r="H400">
            <v>5.99</v>
          </cell>
        </row>
        <row r="401">
          <cell r="H401">
            <v>0</v>
          </cell>
        </row>
        <row r="402">
          <cell r="A402" t="str">
            <v>13.06.00U</v>
          </cell>
          <cell r="C402" t="str">
            <v>PENEIRAMENTO</v>
          </cell>
          <cell r="H402">
            <v>0</v>
          </cell>
        </row>
        <row r="403">
          <cell r="A403" t="str">
            <v>13.06.01U</v>
          </cell>
          <cell r="B403" t="str">
            <v>7001120053</v>
          </cell>
          <cell r="C403" t="str">
            <v>Areia fina peneirada</v>
          </cell>
          <cell r="D403" t="str">
            <v>m³</v>
          </cell>
          <cell r="E403">
            <v>38.35</v>
          </cell>
          <cell r="F403">
            <v>117.93</v>
          </cell>
          <cell r="G403">
            <v>156.28</v>
          </cell>
          <cell r="H403">
            <v>203.16</v>
          </cell>
        </row>
        <row r="404">
          <cell r="A404" t="str">
            <v>13.06.02U</v>
          </cell>
          <cell r="B404" t="str">
            <v>7001120054</v>
          </cell>
          <cell r="C404" t="str">
            <v>Areia média peneirada</v>
          </cell>
          <cell r="D404" t="str">
            <v>m³</v>
          </cell>
          <cell r="E404">
            <v>41.93</v>
          </cell>
          <cell r="F404">
            <v>117.93</v>
          </cell>
          <cell r="G404">
            <v>159.86000000000001</v>
          </cell>
          <cell r="H404">
            <v>207.82</v>
          </cell>
        </row>
        <row r="405">
          <cell r="A405" t="str">
            <v>13.06.03U</v>
          </cell>
          <cell r="B405" t="str">
            <v>7001120055</v>
          </cell>
          <cell r="C405" t="str">
            <v>Cal em pasta pura peneirado</v>
          </cell>
          <cell r="D405" t="str">
            <v>m³</v>
          </cell>
          <cell r="E405">
            <v>209</v>
          </cell>
          <cell r="F405">
            <v>78.62</v>
          </cell>
          <cell r="G405">
            <v>287.62</v>
          </cell>
          <cell r="H405">
            <v>373.91</v>
          </cell>
        </row>
        <row r="406">
          <cell r="H406">
            <v>0</v>
          </cell>
        </row>
        <row r="407">
          <cell r="A407" t="str">
            <v>14.00.00U</v>
          </cell>
          <cell r="C407" t="str">
            <v>REVESTIMENTOS</v>
          </cell>
          <cell r="H407">
            <v>0</v>
          </cell>
        </row>
        <row r="408">
          <cell r="H408">
            <v>0</v>
          </cell>
        </row>
        <row r="409">
          <cell r="A409" t="str">
            <v>14.01.00U</v>
          </cell>
          <cell r="C409" t="str">
            <v>CHAPISCOS</v>
          </cell>
          <cell r="H409">
            <v>0</v>
          </cell>
        </row>
        <row r="410">
          <cell r="A410" t="str">
            <v>14.01.01U</v>
          </cell>
          <cell r="B410" t="str">
            <v>7001130001</v>
          </cell>
          <cell r="C410" t="str">
            <v>Revestimento de chapisco para parede interna ou externa, empregando argamassa  de cimento e areia média ou grossa sem peneirar no traço 1:3 com 6 mm de espessura.</v>
          </cell>
          <cell r="D410" t="str">
            <v>m²</v>
          </cell>
          <cell r="E410">
            <v>0.01</v>
          </cell>
          <cell r="F410">
            <v>2.91</v>
          </cell>
          <cell r="G410">
            <v>2.92</v>
          </cell>
          <cell r="H410">
            <v>3.8</v>
          </cell>
        </row>
        <row r="411">
          <cell r="A411" t="str">
            <v>14.01.02U</v>
          </cell>
          <cell r="B411" t="str">
            <v>7001130002</v>
          </cell>
          <cell r="C411" t="str">
            <v>Revestimento de chapisco rústico grosso (aparente)</v>
          </cell>
          <cell r="D411" t="str">
            <v>m²</v>
          </cell>
          <cell r="E411">
            <v>2.94</v>
          </cell>
          <cell r="F411">
            <v>11.52</v>
          </cell>
          <cell r="G411">
            <v>14.46</v>
          </cell>
          <cell r="H411">
            <v>18.8</v>
          </cell>
        </row>
        <row r="412">
          <cell r="H412">
            <v>0</v>
          </cell>
        </row>
        <row r="413">
          <cell r="H413">
            <v>0</v>
          </cell>
        </row>
        <row r="414">
          <cell r="A414" t="str">
            <v>14.02.00U</v>
          </cell>
          <cell r="C414" t="str">
            <v>MASSA</v>
          </cell>
          <cell r="H414">
            <v>0</v>
          </cell>
        </row>
        <row r="415">
          <cell r="A415" t="str">
            <v>14.02.01U</v>
          </cell>
          <cell r="B415" t="str">
            <v>7001130003</v>
          </cell>
          <cell r="C415" t="str">
            <v>Revestimento de massa única</v>
          </cell>
          <cell r="D415" t="str">
            <v>m²</v>
          </cell>
          <cell r="E415">
            <v>1.89</v>
          </cell>
          <cell r="F415">
            <v>14.49</v>
          </cell>
          <cell r="G415">
            <v>16.38</v>
          </cell>
          <cell r="H415">
            <v>21.29</v>
          </cell>
        </row>
        <row r="416">
          <cell r="A416" t="str">
            <v>14.02.02U</v>
          </cell>
          <cell r="B416" t="str">
            <v>7001130004</v>
          </cell>
          <cell r="C416" t="str">
            <v>Revestimento de duas massas (emboço e reboco)</v>
          </cell>
          <cell r="D416" t="str">
            <v>m²</v>
          </cell>
          <cell r="E416">
            <v>4.88</v>
          </cell>
          <cell r="F416">
            <v>22.92</v>
          </cell>
          <cell r="G416">
            <v>27.8</v>
          </cell>
          <cell r="H416">
            <v>36.14</v>
          </cell>
        </row>
        <row r="417">
          <cell r="H417">
            <v>0</v>
          </cell>
        </row>
        <row r="418">
          <cell r="A418" t="str">
            <v>14.03.00U</v>
          </cell>
          <cell r="C418" t="str">
            <v>CIMENTADO</v>
          </cell>
          <cell r="H418">
            <v>0</v>
          </cell>
        </row>
        <row r="419">
          <cell r="A419" t="str">
            <v>14.03.01U</v>
          </cell>
          <cell r="B419" t="str">
            <v>7001130005</v>
          </cell>
          <cell r="C419" t="str">
            <v>Revestimento cimentado com argamassa de cimento e areia no traço 1:3</v>
          </cell>
          <cell r="D419" t="str">
            <v>m²</v>
          </cell>
          <cell r="E419">
            <v>4.7699999999999996</v>
          </cell>
          <cell r="F419">
            <v>14.49</v>
          </cell>
          <cell r="G419">
            <v>19.260000000000002</v>
          </cell>
          <cell r="H419">
            <v>25.04</v>
          </cell>
        </row>
        <row r="420">
          <cell r="H420">
            <v>0</v>
          </cell>
        </row>
        <row r="421">
          <cell r="A421" t="str">
            <v>14.04.00U</v>
          </cell>
          <cell r="C421" t="str">
            <v>IMPERMEABILIZAÇÃO</v>
          </cell>
          <cell r="H421">
            <v>0</v>
          </cell>
        </row>
        <row r="422">
          <cell r="A422" t="str">
            <v>14.04.01U</v>
          </cell>
          <cell r="B422" t="str">
            <v>7001130006</v>
          </cell>
          <cell r="C422" t="str">
            <v xml:space="preserve">Impermeabilização com argamassa de cimento e areia no traço 1:3 com aditivo impermeabilizante </v>
          </cell>
          <cell r="D422" t="str">
            <v>m²</v>
          </cell>
          <cell r="E422">
            <v>11.16</v>
          </cell>
          <cell r="F422">
            <v>14.43</v>
          </cell>
          <cell r="G422">
            <v>25.59</v>
          </cell>
          <cell r="H422">
            <v>33.270000000000003</v>
          </cell>
        </row>
        <row r="423">
          <cell r="A423" t="str">
            <v>14.04.02U</v>
          </cell>
          <cell r="B423" t="str">
            <v>7001130007</v>
          </cell>
          <cell r="C423" t="str">
            <v>Impermeabilização com  aplicação de tinta asfáltica para concreto, alvenaria, metais e madeiras (igol a, neutrol, ou similar) em duas demãos</v>
          </cell>
          <cell r="D423" t="str">
            <v>m²</v>
          </cell>
          <cell r="E423">
            <v>2.6</v>
          </cell>
          <cell r="F423">
            <v>1.33</v>
          </cell>
          <cell r="G423">
            <v>3.93</v>
          </cell>
          <cell r="H423">
            <v>5.1100000000000003</v>
          </cell>
        </row>
        <row r="424">
          <cell r="H424">
            <v>0</v>
          </cell>
        </row>
        <row r="425">
          <cell r="A425" t="str">
            <v>14.05.00U</v>
          </cell>
          <cell r="C425" t="str">
            <v>AZULEJO</v>
          </cell>
          <cell r="H425">
            <v>0</v>
          </cell>
        </row>
        <row r="426">
          <cell r="A426" t="str">
            <v>14.05.01U</v>
          </cell>
          <cell r="B426" t="str">
            <v>7001130008</v>
          </cell>
          <cell r="C426" t="str">
            <v>Revestimento de azulejo tipo A - (15 x 15) cm com emboço</v>
          </cell>
          <cell r="D426" t="str">
            <v>m²</v>
          </cell>
          <cell r="E426">
            <v>20.38</v>
          </cell>
          <cell r="F426">
            <v>17.649999999999999</v>
          </cell>
          <cell r="G426">
            <v>38.03</v>
          </cell>
          <cell r="H426">
            <v>49.44</v>
          </cell>
        </row>
        <row r="427">
          <cell r="H427">
            <v>0</v>
          </cell>
        </row>
        <row r="428">
          <cell r="A428" t="str">
            <v>14.06.00U</v>
          </cell>
          <cell r="C428" t="str">
            <v>COMBOGÓS</v>
          </cell>
          <cell r="H428">
            <v>0</v>
          </cell>
        </row>
        <row r="429">
          <cell r="A429" t="str">
            <v>14.06.01U</v>
          </cell>
          <cell r="B429" t="str">
            <v>7001130009</v>
          </cell>
          <cell r="C429" t="str">
            <v>Combogós de cimento prensado de (40 x 40) cm</v>
          </cell>
          <cell r="D429" t="str">
            <v>m²</v>
          </cell>
          <cell r="E429">
            <v>29.1</v>
          </cell>
          <cell r="F429">
            <v>21.01</v>
          </cell>
          <cell r="G429">
            <v>50.11</v>
          </cell>
          <cell r="H429">
            <v>65.14</v>
          </cell>
        </row>
        <row r="430">
          <cell r="A430" t="str">
            <v>14.06.02U</v>
          </cell>
          <cell r="B430" t="str">
            <v>7001130010</v>
          </cell>
          <cell r="C430" t="str">
            <v>Combogós cerâmicos de (30 x 30) cm</v>
          </cell>
          <cell r="D430" t="str">
            <v>m²</v>
          </cell>
          <cell r="E430">
            <v>19.84</v>
          </cell>
          <cell r="F430">
            <v>21.89</v>
          </cell>
          <cell r="G430">
            <v>41.73</v>
          </cell>
          <cell r="H430">
            <v>54.25</v>
          </cell>
        </row>
        <row r="431">
          <cell r="H431">
            <v>0</v>
          </cell>
        </row>
        <row r="432">
          <cell r="A432" t="str">
            <v>15.01.00U</v>
          </cell>
          <cell r="C432" t="str">
            <v>PORTAS</v>
          </cell>
          <cell r="H432">
            <v>0</v>
          </cell>
        </row>
        <row r="433">
          <cell r="A433" t="str">
            <v>15.01.01U</v>
          </cell>
          <cell r="B433" t="str">
            <v>7001140001</v>
          </cell>
          <cell r="C433" t="str">
            <v>Fornecimento e assentamento de  porta interna semi-oca em copaiba, inclusive grade, guarnições e ferragens</v>
          </cell>
          <cell r="D433" t="str">
            <v>m²</v>
          </cell>
          <cell r="E433">
            <v>84.64</v>
          </cell>
          <cell r="F433">
            <v>59.33</v>
          </cell>
          <cell r="G433">
            <v>143.97</v>
          </cell>
          <cell r="H433">
            <v>187.16</v>
          </cell>
        </row>
        <row r="434">
          <cell r="A434" t="str">
            <v>15.01.02U</v>
          </cell>
          <cell r="B434" t="str">
            <v>7001140002</v>
          </cell>
          <cell r="C434" t="str">
            <v>Fornecimento e assentamento de porta externa em madeira de lei, com grade, guarnições e ferragens</v>
          </cell>
          <cell r="D434" t="str">
            <v>m²</v>
          </cell>
          <cell r="E434">
            <v>106.2</v>
          </cell>
          <cell r="F434">
            <v>59.33</v>
          </cell>
          <cell r="G434">
            <v>165.53</v>
          </cell>
          <cell r="H434">
            <v>215.19</v>
          </cell>
        </row>
        <row r="435">
          <cell r="H435">
            <v>0</v>
          </cell>
        </row>
        <row r="436">
          <cell r="A436" t="str">
            <v>15.02.00U</v>
          </cell>
          <cell r="C436" t="str">
            <v>JANELAS</v>
          </cell>
          <cell r="H436">
            <v>0</v>
          </cell>
        </row>
        <row r="437">
          <cell r="A437" t="str">
            <v>15.02.01U</v>
          </cell>
          <cell r="B437" t="str">
            <v>7001140003</v>
          </cell>
          <cell r="C437" t="str">
            <v>Esquadria de madeira para janelas de abrir ou correr, com venezianas, vidros 4mm ferragens, inclusive fornecimento e assentamento</v>
          </cell>
          <cell r="D437" t="str">
            <v>m²</v>
          </cell>
          <cell r="E437">
            <v>217.09</v>
          </cell>
          <cell r="F437">
            <v>135.66999999999999</v>
          </cell>
          <cell r="G437">
            <v>352.76</v>
          </cell>
          <cell r="H437">
            <v>458.59</v>
          </cell>
        </row>
        <row r="438">
          <cell r="A438" t="str">
            <v>15.02.02U</v>
          </cell>
          <cell r="B438" t="str">
            <v>7001140004</v>
          </cell>
          <cell r="C438" t="str">
            <v>Esquadria de madeira para janelas de abrir ou correr, sem venezianas, vidros 4mm, ferragens, inclusive fornecimento e assentamento</v>
          </cell>
          <cell r="D438" t="str">
            <v>m²</v>
          </cell>
          <cell r="E438">
            <v>58.4</v>
          </cell>
          <cell r="F438">
            <v>135.66999999999999</v>
          </cell>
          <cell r="G438">
            <v>194.07</v>
          </cell>
          <cell r="H438">
            <v>252.29</v>
          </cell>
        </row>
        <row r="439">
          <cell r="A439" t="str">
            <v>15.02.03U</v>
          </cell>
          <cell r="B439" t="str">
            <v>7001140005</v>
          </cell>
          <cell r="C439" t="str">
            <v>Esquadria de aluminio anodizado para janelas tipo caixilhos de correr, com bandeira basculantes, vidros, inclusive fornecido e assentamento</v>
          </cell>
          <cell r="D439" t="str">
            <v>m²</v>
          </cell>
          <cell r="E439">
            <v>250.77</v>
          </cell>
          <cell r="F439">
            <v>14.83</v>
          </cell>
          <cell r="G439">
            <v>265.60000000000002</v>
          </cell>
          <cell r="H439">
            <v>345.28</v>
          </cell>
        </row>
        <row r="440">
          <cell r="A440" t="str">
            <v>15.02.04U</v>
          </cell>
          <cell r="B440" t="str">
            <v>7001140006</v>
          </cell>
          <cell r="C440" t="str">
            <v>Esquadrias de ferro tipo basculante com vidros fantasia com fornecimento e assentamento</v>
          </cell>
          <cell r="D440" t="str">
            <v>m²</v>
          </cell>
          <cell r="E440">
            <v>95.12</v>
          </cell>
          <cell r="F440">
            <v>34.909999999999997</v>
          </cell>
          <cell r="G440">
            <v>130.03</v>
          </cell>
          <cell r="H440">
            <v>169.04</v>
          </cell>
        </row>
        <row r="441">
          <cell r="H441">
            <v>0</v>
          </cell>
        </row>
        <row r="442">
          <cell r="A442" t="str">
            <v>15.03.00U</v>
          </cell>
          <cell r="C442" t="str">
            <v>VIDROS</v>
          </cell>
          <cell r="H442">
            <v>0</v>
          </cell>
        </row>
        <row r="443">
          <cell r="A443" t="str">
            <v>15.03.01U</v>
          </cell>
          <cell r="B443" t="str">
            <v>7001140007</v>
          </cell>
          <cell r="C443" t="str">
            <v>Vidros de 3mm colocado</v>
          </cell>
          <cell r="D443" t="str">
            <v>m²</v>
          </cell>
          <cell r="E443">
            <v>37.07</v>
          </cell>
          <cell r="F443">
            <v>14.97</v>
          </cell>
          <cell r="G443">
            <v>52.04</v>
          </cell>
          <cell r="H443">
            <v>67.650000000000006</v>
          </cell>
        </row>
        <row r="444">
          <cell r="A444" t="str">
            <v>15.03.02U</v>
          </cell>
          <cell r="B444" t="str">
            <v>7001140008</v>
          </cell>
          <cell r="C444" t="str">
            <v>Vidros de 4mm colocado</v>
          </cell>
          <cell r="D444" t="str">
            <v>m²</v>
          </cell>
          <cell r="E444">
            <v>44.49</v>
          </cell>
          <cell r="F444">
            <v>14.97</v>
          </cell>
          <cell r="G444">
            <v>59.46</v>
          </cell>
          <cell r="H444">
            <v>77.3</v>
          </cell>
        </row>
        <row r="445">
          <cell r="A445" t="str">
            <v>15.03.03U</v>
          </cell>
          <cell r="B445" t="str">
            <v>7001140009</v>
          </cell>
          <cell r="C445" t="str">
            <v>Vidros fantasia colocado</v>
          </cell>
          <cell r="D445" t="str">
            <v>m²</v>
          </cell>
          <cell r="E445">
            <v>31.49</v>
          </cell>
          <cell r="F445">
            <v>14.97</v>
          </cell>
          <cell r="G445">
            <v>46.46</v>
          </cell>
          <cell r="H445">
            <v>60.4</v>
          </cell>
        </row>
        <row r="446">
          <cell r="H446">
            <v>0</v>
          </cell>
        </row>
        <row r="447">
          <cell r="A447" t="str">
            <v>16.00.00U</v>
          </cell>
          <cell r="C447" t="str">
            <v>PISOS</v>
          </cell>
          <cell r="H447">
            <v>0</v>
          </cell>
        </row>
        <row r="448">
          <cell r="H448">
            <v>0</v>
          </cell>
        </row>
        <row r="449">
          <cell r="A449" t="str">
            <v>16.01.00U</v>
          </cell>
          <cell r="C449" t="str">
            <v>PISOS CIMENTADOS</v>
          </cell>
          <cell r="H449">
            <v>0</v>
          </cell>
        </row>
        <row r="450">
          <cell r="A450" t="str">
            <v>16.01.01U</v>
          </cell>
          <cell r="B450" t="str">
            <v>7001150001</v>
          </cell>
          <cell r="C450" t="str">
            <v>Piso de cimento</v>
          </cell>
          <cell r="D450" t="str">
            <v>m²</v>
          </cell>
          <cell r="E450">
            <v>5.96</v>
          </cell>
          <cell r="F450">
            <v>11.36</v>
          </cell>
          <cell r="G450">
            <v>17.32</v>
          </cell>
          <cell r="H450">
            <v>22.52</v>
          </cell>
        </row>
        <row r="451">
          <cell r="A451" t="str">
            <v>16.01.02U</v>
          </cell>
          <cell r="B451" t="str">
            <v>7001150002</v>
          </cell>
          <cell r="C451" t="str">
            <v>Piso de cimento com juntas de vidro</v>
          </cell>
          <cell r="D451" t="str">
            <v>m²</v>
          </cell>
          <cell r="E451">
            <v>7.21</v>
          </cell>
          <cell r="F451">
            <v>13.5</v>
          </cell>
          <cell r="G451">
            <v>20.71</v>
          </cell>
          <cell r="H451">
            <v>26.92</v>
          </cell>
        </row>
        <row r="452">
          <cell r="A452" t="str">
            <v>16.01.03U</v>
          </cell>
          <cell r="B452" t="str">
            <v>7001150003</v>
          </cell>
          <cell r="C452" t="str">
            <v>Piso de cimento com juntas de madeira</v>
          </cell>
          <cell r="D452" t="str">
            <v>m²</v>
          </cell>
          <cell r="E452">
            <v>10.039999999999999</v>
          </cell>
          <cell r="F452">
            <v>13.5</v>
          </cell>
          <cell r="G452">
            <v>23.54</v>
          </cell>
          <cell r="H452">
            <v>30.6</v>
          </cell>
        </row>
        <row r="453">
          <cell r="A453" t="str">
            <v>16.01.04U</v>
          </cell>
          <cell r="B453" t="str">
            <v>7001150004</v>
          </cell>
          <cell r="C453" t="str">
            <v>Lastro de piso com 10 cm de espessura em concreto no traço 1:4:8</v>
          </cell>
          <cell r="D453" t="str">
            <v>m²</v>
          </cell>
          <cell r="E453">
            <v>13.43</v>
          </cell>
          <cell r="F453">
            <v>10.19</v>
          </cell>
          <cell r="G453">
            <v>23.62</v>
          </cell>
          <cell r="H453">
            <v>30.71</v>
          </cell>
        </row>
        <row r="454">
          <cell r="A454" t="str">
            <v>16.01.05U</v>
          </cell>
          <cell r="B454" t="str">
            <v>7001150005</v>
          </cell>
          <cell r="C454" t="str">
            <v>Lastro de piso com utilização de aditivo impermeabilizante,com 10 cm de espessura em concreto no traço 1:4:8</v>
          </cell>
          <cell r="D454" t="str">
            <v>m²</v>
          </cell>
          <cell r="E454">
            <v>16.239999999999998</v>
          </cell>
          <cell r="F454">
            <v>10.19</v>
          </cell>
          <cell r="G454">
            <v>26.43</v>
          </cell>
          <cell r="H454">
            <v>34.36</v>
          </cell>
        </row>
        <row r="455">
          <cell r="A455" t="str">
            <v>16.01.06U</v>
          </cell>
          <cell r="B455" t="str">
            <v>7001150006</v>
          </cell>
          <cell r="C455" t="str">
            <v>Lastro de piso com 5 cm de espessura em concreto no traço 1:4:8</v>
          </cell>
          <cell r="D455" t="str">
            <v>m²</v>
          </cell>
          <cell r="E455">
            <v>6.71</v>
          </cell>
          <cell r="F455">
            <v>5.09</v>
          </cell>
          <cell r="G455">
            <v>11.8</v>
          </cell>
          <cell r="H455">
            <v>15.34</v>
          </cell>
        </row>
        <row r="456">
          <cell r="A456" t="str">
            <v>16.01.07U</v>
          </cell>
          <cell r="B456" t="str">
            <v>7001150007</v>
          </cell>
          <cell r="C456" t="str">
            <v>Lastro de piso com utilização de aditivo impermeabilizante, com 5 cm de espessura em concreto no traço 1:4:8</v>
          </cell>
          <cell r="D456" t="str">
            <v>m²</v>
          </cell>
          <cell r="E456">
            <v>8.11</v>
          </cell>
          <cell r="F456">
            <v>5.09</v>
          </cell>
          <cell r="G456">
            <v>13.2</v>
          </cell>
          <cell r="H456">
            <v>17.16</v>
          </cell>
        </row>
        <row r="457">
          <cell r="A457" t="str">
            <v>16.01.08U</v>
          </cell>
          <cell r="B457" t="str">
            <v>7001150008</v>
          </cell>
          <cell r="C457" t="str">
            <v>Regularização de contra piso para revestimento de pisos empregando argamassa de cimento e areia no traço 1:4, com 3 cm de espessura.</v>
          </cell>
          <cell r="D457" t="str">
            <v>m²</v>
          </cell>
          <cell r="E457">
            <v>5.08</v>
          </cell>
          <cell r="F457">
            <v>10.119999999999999</v>
          </cell>
          <cell r="G457">
            <v>15.2</v>
          </cell>
          <cell r="H457">
            <v>19.760000000000002</v>
          </cell>
        </row>
        <row r="458">
          <cell r="H458">
            <v>0</v>
          </cell>
        </row>
        <row r="459">
          <cell r="A459" t="str">
            <v>16.02.00U</v>
          </cell>
          <cell r="C459" t="str">
            <v>PISOS EM CERÂMICA</v>
          </cell>
          <cell r="H459">
            <v>0</v>
          </cell>
        </row>
        <row r="460">
          <cell r="A460" t="str">
            <v>16.02.01U</v>
          </cell>
          <cell r="B460" t="str">
            <v>7001150009</v>
          </cell>
          <cell r="C460" t="str">
            <v>Piso em cerâmica de (20 x 20) cm eliane, cecrisa, ou similar, tipo A</v>
          </cell>
          <cell r="D460" t="str">
            <v>m²</v>
          </cell>
          <cell r="E460">
            <v>27.86</v>
          </cell>
          <cell r="F460">
            <v>17.309999999999999</v>
          </cell>
          <cell r="G460">
            <v>45.17</v>
          </cell>
          <cell r="H460">
            <v>58.72</v>
          </cell>
        </row>
        <row r="461">
          <cell r="A461" t="str">
            <v>16.02.02U</v>
          </cell>
          <cell r="B461" t="str">
            <v>7001150010</v>
          </cell>
          <cell r="C461" t="str">
            <v>Piso de ladrilho hidráulico</v>
          </cell>
          <cell r="D461" t="str">
            <v>m²</v>
          </cell>
          <cell r="E461">
            <v>16.54</v>
          </cell>
          <cell r="F461">
            <v>17.309999999999999</v>
          </cell>
          <cell r="G461">
            <v>33.85</v>
          </cell>
          <cell r="H461">
            <v>44.01</v>
          </cell>
        </row>
        <row r="462">
          <cell r="H462">
            <v>0</v>
          </cell>
        </row>
        <row r="463">
          <cell r="A463" t="str">
            <v>16.03.00U</v>
          </cell>
          <cell r="C463" t="str">
            <v>PISO DE CONCRETO</v>
          </cell>
          <cell r="H463">
            <v>0</v>
          </cell>
        </row>
        <row r="464">
          <cell r="A464" t="str">
            <v>16.03.01U</v>
          </cell>
          <cell r="B464" t="str">
            <v>7001150011</v>
          </cell>
          <cell r="C464" t="str">
            <v>Piso rústico de concreto ripado</v>
          </cell>
          <cell r="D464" t="str">
            <v>m²</v>
          </cell>
          <cell r="E464">
            <v>13.43</v>
          </cell>
          <cell r="F464">
            <v>1.96</v>
          </cell>
          <cell r="G464">
            <v>15.39</v>
          </cell>
          <cell r="H464">
            <v>20.010000000000002</v>
          </cell>
        </row>
        <row r="465">
          <cell r="H465">
            <v>0</v>
          </cell>
        </row>
        <row r="466">
          <cell r="A466" t="str">
            <v>17.00.00U</v>
          </cell>
          <cell r="C466" t="str">
            <v>PINTURAS</v>
          </cell>
          <cell r="H466">
            <v>0</v>
          </cell>
        </row>
        <row r="467">
          <cell r="H467">
            <v>0</v>
          </cell>
        </row>
        <row r="468">
          <cell r="A468" t="str">
            <v>17.01.00U</v>
          </cell>
          <cell r="C468" t="str">
            <v>CAIAÇÕES</v>
          </cell>
          <cell r="H468">
            <v>0</v>
          </cell>
        </row>
        <row r="469">
          <cell r="A469" t="str">
            <v>17.01.01U</v>
          </cell>
          <cell r="B469" t="str">
            <v>7001160001</v>
          </cell>
          <cell r="C469" t="str">
            <v>Caiação em parede interna executada em tres demãos</v>
          </cell>
          <cell r="D469" t="str">
            <v>m²</v>
          </cell>
          <cell r="E469">
            <v>0.38</v>
          </cell>
          <cell r="F469">
            <v>2.0499999999999998</v>
          </cell>
          <cell r="G469">
            <v>2.4300000000000002</v>
          </cell>
          <cell r="H469">
            <v>3.16</v>
          </cell>
        </row>
        <row r="470">
          <cell r="A470" t="str">
            <v>17.01.02U</v>
          </cell>
          <cell r="B470" t="str">
            <v>7001160002</v>
          </cell>
          <cell r="C470" t="str">
            <v>Caiação em parede externa executada em tres demãos</v>
          </cell>
          <cell r="D470" t="str">
            <v>m²</v>
          </cell>
          <cell r="E470">
            <v>0.38</v>
          </cell>
          <cell r="F470">
            <v>2.7</v>
          </cell>
          <cell r="G470">
            <v>3.08</v>
          </cell>
          <cell r="H470">
            <v>4</v>
          </cell>
        </row>
        <row r="471">
          <cell r="H471">
            <v>0</v>
          </cell>
        </row>
        <row r="472">
          <cell r="A472" t="str">
            <v>17.02.00U</v>
          </cell>
          <cell r="C472" t="str">
            <v>TINTA LÁTEX SEM EMASSAMENTO</v>
          </cell>
          <cell r="H472">
            <v>0</v>
          </cell>
        </row>
        <row r="473">
          <cell r="A473" t="str">
            <v>17.02.01U</v>
          </cell>
          <cell r="B473" t="str">
            <v>7001160003</v>
          </cell>
          <cell r="C473" t="str">
            <v>Pintura de parede interna com tinta látex a base PVA em duas demãos sem emassamento</v>
          </cell>
          <cell r="D473" t="str">
            <v>m²</v>
          </cell>
          <cell r="E473">
            <v>1.5</v>
          </cell>
          <cell r="F473">
            <v>4.3499999999999996</v>
          </cell>
          <cell r="G473">
            <v>5.85</v>
          </cell>
          <cell r="H473">
            <v>7.61</v>
          </cell>
        </row>
        <row r="474">
          <cell r="A474" t="str">
            <v>17.02.02U</v>
          </cell>
          <cell r="B474" t="str">
            <v>7001160004</v>
          </cell>
          <cell r="C474" t="str">
            <v>Pintura de parede externa com tinta látex a base PVA em duas demãos sem emassamento</v>
          </cell>
          <cell r="D474" t="str">
            <v>m²</v>
          </cell>
          <cell r="E474">
            <v>3.08</v>
          </cell>
          <cell r="F474">
            <v>4.3499999999999996</v>
          </cell>
          <cell r="G474">
            <v>7.43</v>
          </cell>
          <cell r="H474">
            <v>9.66</v>
          </cell>
        </row>
        <row r="475">
          <cell r="A475" t="str">
            <v>17.02.05U</v>
          </cell>
          <cell r="B475" t="str">
            <v>7001160005</v>
          </cell>
          <cell r="C475" t="str">
            <v>Pintura super concretina</v>
          </cell>
          <cell r="D475" t="str">
            <v>m²</v>
          </cell>
          <cell r="E475">
            <v>2.38</v>
          </cell>
          <cell r="F475">
            <v>5.27</v>
          </cell>
          <cell r="G475">
            <v>7.65</v>
          </cell>
          <cell r="H475">
            <v>9.9499999999999993</v>
          </cell>
        </row>
        <row r="476">
          <cell r="H476">
            <v>0</v>
          </cell>
        </row>
        <row r="477">
          <cell r="A477" t="str">
            <v>17.03.00U</v>
          </cell>
          <cell r="C477" t="str">
            <v>TINTA LÁTEX COM EMASSAMENTO</v>
          </cell>
          <cell r="H477">
            <v>0</v>
          </cell>
        </row>
        <row r="478">
          <cell r="A478" t="str">
            <v>17.03.03U</v>
          </cell>
          <cell r="B478" t="str">
            <v>7001160006</v>
          </cell>
          <cell r="C478" t="str">
            <v>Pintura de parede interna com tinta látex a base de PVA com duas demãos contendo emassamento</v>
          </cell>
          <cell r="D478" t="str">
            <v>m²</v>
          </cell>
          <cell r="E478">
            <v>3.28</v>
          </cell>
          <cell r="F478">
            <v>7.33</v>
          </cell>
          <cell r="G478">
            <v>10.61</v>
          </cell>
          <cell r="H478">
            <v>13.79</v>
          </cell>
        </row>
        <row r="479">
          <cell r="A479" t="str">
            <v>17.03.04U</v>
          </cell>
          <cell r="B479" t="str">
            <v>7001160007</v>
          </cell>
          <cell r="C479" t="str">
            <v>Pintura de parede externa com tinta látex acrilica em duas demãos contendo emassamento</v>
          </cell>
          <cell r="D479" t="str">
            <v>m²</v>
          </cell>
          <cell r="E479">
            <v>7.17</v>
          </cell>
          <cell r="F479">
            <v>7.91</v>
          </cell>
          <cell r="G479">
            <v>15.08</v>
          </cell>
          <cell r="H479">
            <v>19.600000000000001</v>
          </cell>
        </row>
        <row r="480">
          <cell r="H480">
            <v>0</v>
          </cell>
        </row>
        <row r="481">
          <cell r="A481" t="str">
            <v>17.04.00U</v>
          </cell>
          <cell r="C481" t="str">
            <v>EM ESMALTE SINTÉTICO</v>
          </cell>
          <cell r="H481">
            <v>0</v>
          </cell>
        </row>
        <row r="482">
          <cell r="A482" t="str">
            <v>17.04.01U</v>
          </cell>
          <cell r="B482" t="str">
            <v>7001160008</v>
          </cell>
          <cell r="C482" t="str">
            <v>Pintura a esmalte sintético em duas demãos, sobre esquadria de madeira inclusive aparelhamento, emassamento e lixamento</v>
          </cell>
          <cell r="D482" t="str">
            <v>m²</v>
          </cell>
          <cell r="E482">
            <v>6.25</v>
          </cell>
          <cell r="F482">
            <v>8.16</v>
          </cell>
          <cell r="G482">
            <v>14.41</v>
          </cell>
          <cell r="H482">
            <v>18.73</v>
          </cell>
        </row>
        <row r="483">
          <cell r="A483" t="str">
            <v>17.04.02U</v>
          </cell>
          <cell r="B483" t="str">
            <v>7001160009</v>
          </cell>
          <cell r="C483" t="str">
            <v>Pintura a esmalte sintético em duas demãos, sobre esquadrias de ferro inclusive lixamento e aplicação de primer</v>
          </cell>
          <cell r="D483" t="str">
            <v>m²</v>
          </cell>
          <cell r="E483">
            <v>3.18</v>
          </cell>
          <cell r="F483">
            <v>9.1999999999999993</v>
          </cell>
          <cell r="G483">
            <v>12.38</v>
          </cell>
          <cell r="H483">
            <v>16.09</v>
          </cell>
        </row>
        <row r="484">
          <cell r="A484" t="str">
            <v>17.04.04U</v>
          </cell>
          <cell r="B484" t="str">
            <v>7001160010</v>
          </cell>
          <cell r="C484" t="str">
            <v>Pintura a esmalte sintético em duas demãos, sobre superfícies metálicas, inclusive lixamento</v>
          </cell>
          <cell r="D484" t="str">
            <v>m²</v>
          </cell>
          <cell r="E484">
            <v>2.14</v>
          </cell>
          <cell r="F484">
            <v>3.63</v>
          </cell>
          <cell r="G484">
            <v>5.77</v>
          </cell>
          <cell r="H484">
            <v>7.5</v>
          </cell>
        </row>
        <row r="485">
          <cell r="H485">
            <v>0</v>
          </cell>
        </row>
        <row r="486">
          <cell r="A486" t="str">
            <v>17.05.00U</v>
          </cell>
          <cell r="C486" t="str">
            <v>EMASSAMENTO</v>
          </cell>
          <cell r="H486">
            <v>0</v>
          </cell>
        </row>
        <row r="487">
          <cell r="A487" t="str">
            <v>17.05.01U</v>
          </cell>
          <cell r="B487" t="str">
            <v>7001160011</v>
          </cell>
          <cell r="C487" t="str">
            <v>Emassamento de parede interna com duas demãos de massa corrida</v>
          </cell>
          <cell r="D487" t="str">
            <v>m²</v>
          </cell>
          <cell r="E487">
            <v>1.78</v>
          </cell>
          <cell r="F487">
            <v>2.98</v>
          </cell>
          <cell r="G487">
            <v>4.76</v>
          </cell>
          <cell r="H487">
            <v>6.19</v>
          </cell>
        </row>
        <row r="488">
          <cell r="A488" t="str">
            <v>17.05.02U</v>
          </cell>
          <cell r="B488" t="str">
            <v>7001160012</v>
          </cell>
          <cell r="C488" t="str">
            <v>Emassamento de parede externa  com duas demãos de massa acrílica</v>
          </cell>
          <cell r="D488" t="str">
            <v>m²</v>
          </cell>
          <cell r="E488">
            <v>4.09</v>
          </cell>
          <cell r="F488">
            <v>3.56</v>
          </cell>
          <cell r="G488">
            <v>7.65</v>
          </cell>
          <cell r="H488">
            <v>9.9499999999999993</v>
          </cell>
        </row>
        <row r="489">
          <cell r="H489">
            <v>0</v>
          </cell>
        </row>
        <row r="490">
          <cell r="A490" t="str">
            <v>17.06.00U</v>
          </cell>
          <cell r="C490" t="str">
            <v>PINTURA DE LOGOTIPO</v>
          </cell>
          <cell r="H490">
            <v>0</v>
          </cell>
        </row>
        <row r="491">
          <cell r="A491" t="str">
            <v>17.06.01U</v>
          </cell>
          <cell r="B491" t="str">
            <v>7001160013</v>
          </cell>
          <cell r="C491" t="str">
            <v>Abertura de letreiro com logotipo</v>
          </cell>
          <cell r="D491" t="str">
            <v>m²</v>
          </cell>
          <cell r="E491">
            <v>1.68</v>
          </cell>
          <cell r="F491">
            <v>21.46</v>
          </cell>
          <cell r="G491">
            <v>23.14</v>
          </cell>
          <cell r="H491">
            <v>30.08</v>
          </cell>
        </row>
        <row r="492">
          <cell r="H492">
            <v>0</v>
          </cell>
        </row>
        <row r="493">
          <cell r="A493" t="str">
            <v>17.07.00U</v>
          </cell>
          <cell r="C493" t="str">
            <v>ANDAIME METÁLICO</v>
          </cell>
          <cell r="H493">
            <v>0</v>
          </cell>
        </row>
        <row r="494">
          <cell r="A494" t="str">
            <v>17.07.01U</v>
          </cell>
          <cell r="B494" t="str">
            <v>7001160014</v>
          </cell>
          <cell r="C494" t="str">
            <v>Andaime metálico de encaixe para trabalho em fachada de edificação</v>
          </cell>
          <cell r="D494" t="str">
            <v>m²</v>
          </cell>
          <cell r="E494">
            <v>2.37</v>
          </cell>
          <cell r="F494">
            <v>1.42</v>
          </cell>
          <cell r="G494">
            <v>3.79</v>
          </cell>
          <cell r="H494">
            <v>4.93</v>
          </cell>
        </row>
        <row r="495">
          <cell r="H495">
            <v>0</v>
          </cell>
        </row>
        <row r="496">
          <cell r="A496" t="str">
            <v>18.01.00U</v>
          </cell>
          <cell r="C496" t="str">
            <v>COBERTAS</v>
          </cell>
          <cell r="H496">
            <v>0</v>
          </cell>
        </row>
        <row r="497">
          <cell r="A497" t="str">
            <v>18.01.01U</v>
          </cell>
          <cell r="B497" t="str">
            <v>7001170001</v>
          </cell>
          <cell r="C497" t="str">
            <v>Coberta em telha de fibrocimento calheta 49 (canaleta 49), inclusive madeiramento</v>
          </cell>
          <cell r="D497" t="str">
            <v>m²</v>
          </cell>
          <cell r="E497">
            <v>60.3</v>
          </cell>
          <cell r="F497">
            <v>8.07</v>
          </cell>
          <cell r="G497">
            <v>68.37</v>
          </cell>
          <cell r="H497">
            <v>88.88</v>
          </cell>
        </row>
        <row r="498">
          <cell r="A498" t="str">
            <v>18.01.02U</v>
          </cell>
          <cell r="B498" t="str">
            <v>7001170002</v>
          </cell>
          <cell r="C498" t="str">
            <v>Coberta em telha de fibrocimento calhetão 90 (canaleta 90),  inclusive madeiramento</v>
          </cell>
          <cell r="D498" t="str">
            <v>m²</v>
          </cell>
          <cell r="E498">
            <v>53.77</v>
          </cell>
          <cell r="F498">
            <v>8.07</v>
          </cell>
          <cell r="G498">
            <v>61.84</v>
          </cell>
          <cell r="H498">
            <v>80.39</v>
          </cell>
        </row>
        <row r="499">
          <cell r="A499" t="str">
            <v>18.01.03U</v>
          </cell>
          <cell r="B499" t="str">
            <v>7001170003</v>
          </cell>
          <cell r="C499" t="str">
            <v>Coberta com chapas onduladas de fibrocimento 6mm,  inclusive madeiramento</v>
          </cell>
          <cell r="D499" t="str">
            <v>m²</v>
          </cell>
          <cell r="E499">
            <v>20.059999999999999</v>
          </cell>
          <cell r="F499">
            <v>16.12</v>
          </cell>
          <cell r="G499">
            <v>36.18</v>
          </cell>
          <cell r="H499">
            <v>47.03</v>
          </cell>
        </row>
        <row r="500">
          <cell r="A500" t="str">
            <v>18.02.01U</v>
          </cell>
          <cell r="B500" t="str">
            <v>7001170004</v>
          </cell>
          <cell r="C500" t="str">
            <v>Coberta com telhas cerâmicas tipo colonial (canal)</v>
          </cell>
          <cell r="D500" t="str">
            <v>m²</v>
          </cell>
          <cell r="E500">
            <v>8.2200000000000006</v>
          </cell>
          <cell r="F500">
            <v>19.899999999999999</v>
          </cell>
          <cell r="G500">
            <v>28.12</v>
          </cell>
          <cell r="H500">
            <v>36.56</v>
          </cell>
        </row>
        <row r="501">
          <cell r="A501" t="str">
            <v>18.02.02U</v>
          </cell>
          <cell r="B501" t="str">
            <v>7001170005</v>
          </cell>
          <cell r="C501" t="str">
            <v>Coberta com telhas cerâmicas tipo colonial (canal) com madeiramento completo</v>
          </cell>
          <cell r="D501" t="str">
            <v>m²</v>
          </cell>
          <cell r="E501">
            <v>45.05</v>
          </cell>
          <cell r="F501">
            <v>33.74</v>
          </cell>
          <cell r="G501">
            <v>78.790000000000006</v>
          </cell>
          <cell r="H501">
            <v>102.43</v>
          </cell>
        </row>
        <row r="502">
          <cell r="A502" t="str">
            <v>18.03.01U</v>
          </cell>
          <cell r="B502" t="str">
            <v>7001170006</v>
          </cell>
          <cell r="C502" t="str">
            <v>Madeiramento para coberta com telhas colonial (canal) completo com vão de 3 a 7m</v>
          </cell>
          <cell r="D502" t="str">
            <v>m²</v>
          </cell>
          <cell r="E502">
            <v>36.83</v>
          </cell>
          <cell r="F502">
            <v>13.84</v>
          </cell>
          <cell r="G502">
            <v>50.67</v>
          </cell>
          <cell r="H502">
            <v>65.87</v>
          </cell>
        </row>
        <row r="503">
          <cell r="H503">
            <v>0</v>
          </cell>
        </row>
        <row r="504">
          <cell r="A504" t="str">
            <v>19.01.00U</v>
          </cell>
          <cell r="C504" t="str">
            <v>BLOCO DE ANCORAGEM MOLDADO NO LOCAL</v>
          </cell>
          <cell r="H504">
            <v>0</v>
          </cell>
        </row>
        <row r="505">
          <cell r="A505" t="str">
            <v>19.01.01U</v>
          </cell>
          <cell r="B505" t="str">
            <v>7001180001</v>
          </cell>
          <cell r="C505" t="str">
            <v>Blocos de ancoragem moldados no local em concreto simples com FCK &gt;= 10 Mpa - dosagem empírica</v>
          </cell>
          <cell r="D505" t="str">
            <v>m³</v>
          </cell>
          <cell r="E505">
            <v>219.95</v>
          </cell>
          <cell r="F505">
            <v>89.35</v>
          </cell>
          <cell r="G505">
            <v>309.3</v>
          </cell>
          <cell r="H505">
            <v>402.09</v>
          </cell>
        </row>
        <row r="506">
          <cell r="A506" t="str">
            <v>19.01.02U</v>
          </cell>
          <cell r="B506" t="str">
            <v>7001180002</v>
          </cell>
          <cell r="C506" t="str">
            <v>Blocos de ancoragem moldados no local em concreto armado FCK &gt;= 15 MPa - controle "C" - com até 70 kg de ferro</v>
          </cell>
          <cell r="D506" t="str">
            <v>m³</v>
          </cell>
          <cell r="E506">
            <v>585.19000000000005</v>
          </cell>
          <cell r="F506">
            <v>152.46</v>
          </cell>
          <cell r="G506">
            <v>737.65</v>
          </cell>
          <cell r="H506">
            <v>958.95</v>
          </cell>
        </row>
        <row r="507">
          <cell r="A507" t="str">
            <v>19.01.03</v>
          </cell>
          <cell r="B507" t="str">
            <v>7001180003</v>
          </cell>
          <cell r="C507" t="str">
            <v>Blocos de ancoragem moldados no local em concreto ciclópico</v>
          </cell>
          <cell r="D507" t="str">
            <v>m³</v>
          </cell>
          <cell r="E507">
            <v>186.53</v>
          </cell>
          <cell r="F507">
            <v>134.65</v>
          </cell>
          <cell r="G507">
            <v>321.18</v>
          </cell>
          <cell r="H507">
            <v>417.53</v>
          </cell>
        </row>
        <row r="508">
          <cell r="H508">
            <v>0</v>
          </cell>
        </row>
        <row r="509">
          <cell r="A509" t="str">
            <v>20.01.00U</v>
          </cell>
          <cell r="C509" t="str">
            <v>CONSTRUÇÃO DE POÇO DE VISITA</v>
          </cell>
          <cell r="H509">
            <v>0</v>
          </cell>
        </row>
        <row r="510">
          <cell r="A510" t="str">
            <v>20.01.01U</v>
          </cell>
          <cell r="B510" t="str">
            <v>7001190001</v>
          </cell>
          <cell r="C510" t="str">
            <v>Construção de poço de visita com tampão e caixilho fornecidos pelo contratado com DN - 1,00m e profundidade até 2,0m</v>
          </cell>
          <cell r="D510" t="str">
            <v>ud</v>
          </cell>
          <cell r="E510">
            <v>463.69</v>
          </cell>
          <cell r="F510">
            <v>619.05999999999995</v>
          </cell>
          <cell r="G510">
            <v>1082.75</v>
          </cell>
          <cell r="H510">
            <v>1407.58</v>
          </cell>
        </row>
        <row r="511">
          <cell r="A511" t="str">
            <v>20.01.02U</v>
          </cell>
          <cell r="B511" t="str">
            <v>7001190002</v>
          </cell>
          <cell r="C511" t="str">
            <v>Construção de poço de visita com tampão e caixilho fornecido pelo contratado com DN - 1,00m de 2,00 a 4,00m de profundidade</v>
          </cell>
          <cell r="D511" t="str">
            <v>ud</v>
          </cell>
          <cell r="E511">
            <v>807.58</v>
          </cell>
          <cell r="F511">
            <v>1171.43</v>
          </cell>
          <cell r="G511">
            <v>1979.01</v>
          </cell>
          <cell r="H511">
            <v>2572.71</v>
          </cell>
        </row>
        <row r="512">
          <cell r="A512" t="str">
            <v>20.01.03U</v>
          </cell>
          <cell r="B512" t="str">
            <v>7001190003</v>
          </cell>
          <cell r="C512" t="str">
            <v>Construção de poço de visita com tampão e caixilho fornecido pelo contratado com  DN - 1,00m de 4,00 a 6,00m de profundidade</v>
          </cell>
          <cell r="D512" t="str">
            <v>ud</v>
          </cell>
          <cell r="E512">
            <v>1141.79</v>
          </cell>
          <cell r="F512">
            <v>1843.16</v>
          </cell>
          <cell r="G512">
            <v>2984.95</v>
          </cell>
          <cell r="H512">
            <v>3880.44</v>
          </cell>
        </row>
        <row r="513">
          <cell r="A513" t="str">
            <v>20.02.01U</v>
          </cell>
          <cell r="B513" t="str">
            <v>7001190004</v>
          </cell>
          <cell r="C513" t="str">
            <v>Construção de poço de visita com  tampão e caixilho fornecido pelo contratado com  DN - 1,20m até 2,00m de profundidade</v>
          </cell>
          <cell r="D513" t="str">
            <v>ud</v>
          </cell>
          <cell r="E513">
            <v>544.37</v>
          </cell>
          <cell r="F513">
            <v>739.76</v>
          </cell>
          <cell r="G513">
            <v>1284.1300000000001</v>
          </cell>
          <cell r="H513">
            <v>1669.37</v>
          </cell>
        </row>
        <row r="514">
          <cell r="A514" t="str">
            <v>20.02.02U</v>
          </cell>
          <cell r="B514" t="str">
            <v>7001190005</v>
          </cell>
          <cell r="C514" t="str">
            <v>Construção de poço de visita com  tampão e caixilho fornecido pelo contratado com  DN - 1,20m de 2,00 a 4,00m de profundidade</v>
          </cell>
          <cell r="D514" t="str">
            <v>ud</v>
          </cell>
          <cell r="E514">
            <v>863.34</v>
          </cell>
          <cell r="F514">
            <v>1361.37</v>
          </cell>
          <cell r="G514">
            <v>2224.71</v>
          </cell>
          <cell r="H514">
            <v>2892.12</v>
          </cell>
        </row>
        <row r="515">
          <cell r="A515" t="str">
            <v>20.02.03U</v>
          </cell>
          <cell r="B515" t="str">
            <v>7001190006</v>
          </cell>
          <cell r="C515" t="str">
            <v>Construção de poço de visita com  tampão e caixilho fornecido pelo contratado com  DN - 1,20m de 4,00 a 6,00m de profundidade</v>
          </cell>
          <cell r="D515" t="str">
            <v>ud</v>
          </cell>
          <cell r="E515">
            <v>1182.31</v>
          </cell>
          <cell r="F515">
            <v>2163.75</v>
          </cell>
          <cell r="G515">
            <v>3346.06</v>
          </cell>
          <cell r="H515">
            <v>4349.88</v>
          </cell>
        </row>
        <row r="516">
          <cell r="A516" t="str">
            <v>20.04.01U</v>
          </cell>
          <cell r="B516" t="str">
            <v>7001190007</v>
          </cell>
          <cell r="C516" t="str">
            <v>Anel em concreto armado (FCK &gt;= 25 Mpa) para PV - DN = 0,60 x 0,10 m</v>
          </cell>
          <cell r="D516" t="str">
            <v>ud</v>
          </cell>
          <cell r="E516">
            <v>8.89</v>
          </cell>
          <cell r="F516">
            <v>6.76</v>
          </cell>
          <cell r="G516">
            <v>15.65</v>
          </cell>
          <cell r="H516">
            <v>20.350000000000001</v>
          </cell>
        </row>
        <row r="517">
          <cell r="A517" t="str">
            <v>20.04.02U</v>
          </cell>
          <cell r="B517" t="str">
            <v>7001190008</v>
          </cell>
          <cell r="C517" t="str">
            <v>Anel em concreto armado (FCK &gt;= 25 Mpa) para PV - DN = 0,60 x 0,30 m</v>
          </cell>
          <cell r="D517" t="str">
            <v>ud</v>
          </cell>
          <cell r="E517">
            <v>27.52</v>
          </cell>
          <cell r="F517">
            <v>20.62</v>
          </cell>
          <cell r="G517">
            <v>48.14</v>
          </cell>
          <cell r="H517">
            <v>62.58</v>
          </cell>
        </row>
        <row r="518">
          <cell r="A518" t="str">
            <v>20.04.03U</v>
          </cell>
          <cell r="B518" t="str">
            <v>7001190009</v>
          </cell>
          <cell r="C518" t="str">
            <v>Anel em concreto armado (FCK &gt;= 25 MPa) para PV - DN = 1,00 x 0,20 m</v>
          </cell>
          <cell r="D518" t="str">
            <v>ud</v>
          </cell>
          <cell r="E518">
            <v>31.99</v>
          </cell>
          <cell r="F518">
            <v>22.56</v>
          </cell>
          <cell r="G518">
            <v>54.55</v>
          </cell>
          <cell r="H518">
            <v>70.92</v>
          </cell>
        </row>
        <row r="519">
          <cell r="A519" t="str">
            <v>20.04.04U</v>
          </cell>
          <cell r="B519" t="str">
            <v>7001190010</v>
          </cell>
          <cell r="C519" t="str">
            <v>Anel em concreto armado (FCK &gt;= 25 MPa) para PV - DN = 1,20 x 0,20 m</v>
          </cell>
          <cell r="D519" t="str">
            <v>ud</v>
          </cell>
          <cell r="E519">
            <v>30.18</v>
          </cell>
          <cell r="F519">
            <v>25.33</v>
          </cell>
          <cell r="G519">
            <v>55.51</v>
          </cell>
          <cell r="H519">
            <v>72.16</v>
          </cell>
        </row>
        <row r="520">
          <cell r="A520" t="str">
            <v>20.04.05U</v>
          </cell>
          <cell r="B520" t="str">
            <v>7001190011</v>
          </cell>
          <cell r="C520" t="str">
            <v>Laje de concreto armado (FCK &gt;= 25 MPa) com furo excêntrico para PV - DN - 1,00 m</v>
          </cell>
          <cell r="D520" t="str">
            <v>ud</v>
          </cell>
          <cell r="E520">
            <v>143.77000000000001</v>
          </cell>
          <cell r="F520">
            <v>29.87</v>
          </cell>
          <cell r="G520">
            <v>173.64</v>
          </cell>
          <cell r="H520">
            <v>225.73</v>
          </cell>
        </row>
        <row r="521">
          <cell r="A521" t="str">
            <v>20.04.06U</v>
          </cell>
          <cell r="B521" t="str">
            <v>7001190012</v>
          </cell>
          <cell r="C521" t="str">
            <v>Laje de concreto armado (FCK &gt;= 25 MPa) com furo excêntrico para PV - DN - 1,20 m</v>
          </cell>
          <cell r="D521" t="str">
            <v>ud</v>
          </cell>
          <cell r="E521">
            <v>200.05</v>
          </cell>
          <cell r="F521">
            <v>40.549999999999997</v>
          </cell>
          <cell r="G521">
            <v>240.6</v>
          </cell>
          <cell r="H521">
            <v>312.77999999999997</v>
          </cell>
        </row>
        <row r="522">
          <cell r="A522" t="str">
            <v>20.04.07U</v>
          </cell>
          <cell r="B522" t="str">
            <v>7001190013</v>
          </cell>
          <cell r="C522" t="str">
            <v>Tijolo coroa para PV</v>
          </cell>
          <cell r="D522" t="str">
            <v>ud</v>
          </cell>
          <cell r="E522">
            <v>0.48</v>
          </cell>
          <cell r="F522">
            <v>0.36</v>
          </cell>
          <cell r="G522">
            <v>0.84</v>
          </cell>
          <cell r="H522">
            <v>1.0900000000000001</v>
          </cell>
        </row>
        <row r="523">
          <cell r="A523" t="str">
            <v>20.04.08U</v>
          </cell>
          <cell r="B523" t="str">
            <v>7001190014</v>
          </cell>
          <cell r="C523" t="str">
            <v xml:space="preserve">Anel (caixilho) para PV de ferro fundido, conforme padrão Compesa -  DN = 0,72 x 0,15 m </v>
          </cell>
          <cell r="D523" t="str">
            <v>ud</v>
          </cell>
          <cell r="E523">
            <v>117.38</v>
          </cell>
          <cell r="F523">
            <v>0.5</v>
          </cell>
          <cell r="G523">
            <v>117.88</v>
          </cell>
          <cell r="H523">
            <v>153.24</v>
          </cell>
        </row>
        <row r="524">
          <cell r="A524" t="str">
            <v>20.04.09U</v>
          </cell>
          <cell r="B524" t="str">
            <v>7001190015</v>
          </cell>
          <cell r="C524" t="str">
            <v>Tampa para PV, com anel de ferro fundido entrelaçado com ferragem de 6.0, conforme padrão Compesa - DN = 0,60 m</v>
          </cell>
          <cell r="D524" t="str">
            <v>ud</v>
          </cell>
          <cell r="E524">
            <v>79.08</v>
          </cell>
          <cell r="F524">
            <v>0.56000000000000005</v>
          </cell>
          <cell r="G524">
            <v>79.64</v>
          </cell>
          <cell r="H524">
            <v>103.53</v>
          </cell>
        </row>
        <row r="525">
          <cell r="H525">
            <v>0</v>
          </cell>
        </row>
        <row r="526">
          <cell r="A526" t="str">
            <v>21.01.00U</v>
          </cell>
          <cell r="C526" t="str">
            <v>ASSENTAMENTO DE TUBOS DE CONCRETO</v>
          </cell>
          <cell r="H526">
            <v>0</v>
          </cell>
        </row>
        <row r="527">
          <cell r="A527" t="str">
            <v>21.01.01U</v>
          </cell>
          <cell r="B527">
            <v>7001200001</v>
          </cell>
          <cell r="C527" t="str">
            <v>Assentamento de tubo em concreto DN - 0,50 m</v>
          </cell>
          <cell r="D527" t="str">
            <v>m</v>
          </cell>
          <cell r="E527">
            <v>1.51</v>
          </cell>
          <cell r="F527">
            <v>13.46</v>
          </cell>
          <cell r="G527">
            <v>14.97</v>
          </cell>
          <cell r="H527">
            <v>19.46</v>
          </cell>
        </row>
        <row r="528">
          <cell r="A528" t="str">
            <v>21.01.02U</v>
          </cell>
          <cell r="B528" t="str">
            <v>7001200002</v>
          </cell>
          <cell r="C528" t="str">
            <v>Assentamento de tubo em concreto DN - 0,60 m</v>
          </cell>
          <cell r="D528" t="str">
            <v>m</v>
          </cell>
          <cell r="E528">
            <v>2</v>
          </cell>
          <cell r="F528">
            <v>17.309999999999999</v>
          </cell>
          <cell r="G528">
            <v>19.309999999999999</v>
          </cell>
          <cell r="H528">
            <v>25.1</v>
          </cell>
        </row>
        <row r="529">
          <cell r="A529" t="str">
            <v>21.01.03U</v>
          </cell>
          <cell r="B529" t="str">
            <v>7001200003</v>
          </cell>
          <cell r="C529" t="str">
            <v>Assentamento de tubo em concreto DN - 0,70 m</v>
          </cell>
          <cell r="D529" t="str">
            <v>m</v>
          </cell>
          <cell r="E529">
            <v>2.74</v>
          </cell>
          <cell r="F529">
            <v>15.85</v>
          </cell>
          <cell r="G529">
            <v>18.59</v>
          </cell>
          <cell r="H529">
            <v>24.17</v>
          </cell>
        </row>
        <row r="530">
          <cell r="A530" t="str">
            <v>21.01.04U</v>
          </cell>
          <cell r="B530" t="str">
            <v>7001200004</v>
          </cell>
          <cell r="C530" t="str">
            <v>Assentamento de tubo em concreto DN - 0,80 m</v>
          </cell>
          <cell r="D530" t="str">
            <v>m</v>
          </cell>
          <cell r="E530">
            <v>3.49</v>
          </cell>
          <cell r="F530">
            <v>25.06</v>
          </cell>
          <cell r="G530">
            <v>28.55</v>
          </cell>
          <cell r="H530">
            <v>37.119999999999997</v>
          </cell>
        </row>
        <row r="531">
          <cell r="A531" t="str">
            <v>21.01.05U</v>
          </cell>
          <cell r="B531" t="str">
            <v>7001200005</v>
          </cell>
          <cell r="C531" t="str">
            <v>Assentamento de tubo de concreto DN - 0,90 m</v>
          </cell>
          <cell r="D531" t="str">
            <v>m</v>
          </cell>
          <cell r="E531">
            <v>4.22</v>
          </cell>
          <cell r="F531">
            <v>31.04</v>
          </cell>
          <cell r="G531">
            <v>35.26</v>
          </cell>
          <cell r="H531">
            <v>45.84</v>
          </cell>
        </row>
        <row r="532">
          <cell r="A532" t="str">
            <v>21.01.06U</v>
          </cell>
          <cell r="B532" t="str">
            <v>7001200006</v>
          </cell>
          <cell r="C532" t="str">
            <v>Assentamento de tubo em concreto DN - 1,00 m</v>
          </cell>
          <cell r="D532" t="str">
            <v>m</v>
          </cell>
          <cell r="E532">
            <v>5.68</v>
          </cell>
          <cell r="F532">
            <v>43.1</v>
          </cell>
          <cell r="G532">
            <v>48.78</v>
          </cell>
          <cell r="H532">
            <v>63.41</v>
          </cell>
        </row>
        <row r="533">
          <cell r="A533" t="str">
            <v>21.01.07U</v>
          </cell>
          <cell r="B533" t="str">
            <v>7001200007</v>
          </cell>
          <cell r="C533" t="str">
            <v>Assentamento de tubo em concreto DN - 1,20 m</v>
          </cell>
          <cell r="D533" t="str">
            <v>m</v>
          </cell>
          <cell r="E533">
            <v>8.59</v>
          </cell>
          <cell r="F533">
            <v>61.35</v>
          </cell>
          <cell r="G533">
            <v>69.94</v>
          </cell>
          <cell r="H533">
            <v>90.92</v>
          </cell>
        </row>
        <row r="534">
          <cell r="H534">
            <v>0</v>
          </cell>
        </row>
        <row r="535">
          <cell r="A535" t="str">
            <v>22.01.00U</v>
          </cell>
          <cell r="C535" t="str">
            <v>ASSENTAMENTO DE TUBOS DE FERRO DÚCTIL OU AÇO</v>
          </cell>
          <cell r="H535">
            <v>0</v>
          </cell>
        </row>
        <row r="536">
          <cell r="A536" t="str">
            <v>22.01.02U</v>
          </cell>
          <cell r="B536" t="str">
            <v>7001210001</v>
          </cell>
          <cell r="C536" t="str">
            <v>Assentamento de tubulação ponta e bolsa em ferro dúctil ou aço com conexões e peças especiais, DN - 80 mm</v>
          </cell>
          <cell r="D536" t="str">
            <v>m</v>
          </cell>
          <cell r="E536">
            <v>0.02</v>
          </cell>
          <cell r="F536">
            <v>1.08</v>
          </cell>
          <cell r="G536">
            <v>1.1000000000000001</v>
          </cell>
          <cell r="H536">
            <v>1.43</v>
          </cell>
        </row>
        <row r="537">
          <cell r="A537" t="str">
            <v>22.01.03U</v>
          </cell>
          <cell r="B537" t="str">
            <v>7001210002</v>
          </cell>
          <cell r="C537" t="str">
            <v>Assentamento de tubulação ponta e bolsa em ferro dúctil ou aço com conexões e peças especiais, DN - 100 mm</v>
          </cell>
          <cell r="D537" t="str">
            <v>m</v>
          </cell>
          <cell r="E537">
            <v>0.02</v>
          </cell>
          <cell r="F537">
            <v>1.22</v>
          </cell>
          <cell r="G537">
            <v>1.24</v>
          </cell>
          <cell r="H537">
            <v>1.61</v>
          </cell>
        </row>
        <row r="538">
          <cell r="A538" t="str">
            <v>22.01.04U</v>
          </cell>
          <cell r="B538" t="str">
            <v>7001210003</v>
          </cell>
          <cell r="C538" t="str">
            <v>Assentamento de tubulação ponta e bolsa em ferro dúctil ou aço com conexões e peças especiais, DN - 150 mm</v>
          </cell>
          <cell r="D538" t="str">
            <v>m</v>
          </cell>
          <cell r="E538">
            <v>1.42</v>
          </cell>
          <cell r="F538">
            <v>1.65</v>
          </cell>
          <cell r="G538">
            <v>3.07</v>
          </cell>
          <cell r="H538">
            <v>3.99</v>
          </cell>
        </row>
        <row r="539">
          <cell r="A539" t="str">
            <v>22.01.05U</v>
          </cell>
          <cell r="B539" t="str">
            <v>7001210004</v>
          </cell>
          <cell r="C539" t="str">
            <v>Assentamento de tubulação ponta e bolsa em ferro dúctil ou aço com conexões e peças especiais, DN - 200 mm</v>
          </cell>
          <cell r="D539" t="str">
            <v>m</v>
          </cell>
          <cell r="E539">
            <v>1.81</v>
          </cell>
          <cell r="F539">
            <v>2.14</v>
          </cell>
          <cell r="G539">
            <v>3.95</v>
          </cell>
          <cell r="H539">
            <v>5.14</v>
          </cell>
        </row>
        <row r="540">
          <cell r="A540" t="str">
            <v>22.01.06U</v>
          </cell>
          <cell r="B540" t="str">
            <v>7001210005</v>
          </cell>
          <cell r="C540" t="str">
            <v>Assentamento de tubulação ponta e bolsa em ferro dúctil ou aço com conexões e peças especiais, DN - 250 mm</v>
          </cell>
          <cell r="D540" t="str">
            <v>m</v>
          </cell>
          <cell r="E540">
            <v>2.0299999999999998</v>
          </cell>
          <cell r="F540">
            <v>2.34</v>
          </cell>
          <cell r="G540">
            <v>4.37</v>
          </cell>
          <cell r="H540">
            <v>5.68</v>
          </cell>
        </row>
        <row r="541">
          <cell r="A541" t="str">
            <v>22.01.07U</v>
          </cell>
          <cell r="B541" t="str">
            <v>7001210006</v>
          </cell>
          <cell r="C541" t="str">
            <v>Assentamento de tubulação ponta e bolsa em ferro dúctil ou aço com conexões e peças especiais, DN - 300 mm</v>
          </cell>
          <cell r="D541" t="str">
            <v>m</v>
          </cell>
          <cell r="E541">
            <v>2.39</v>
          </cell>
          <cell r="F541">
            <v>2.79</v>
          </cell>
          <cell r="G541">
            <v>5.18</v>
          </cell>
          <cell r="H541">
            <v>6.73</v>
          </cell>
        </row>
        <row r="542">
          <cell r="A542" t="str">
            <v>22.01.08U</v>
          </cell>
          <cell r="B542" t="str">
            <v>7001210007</v>
          </cell>
          <cell r="C542" t="str">
            <v>Assentamento de tubulação ponta e bolsa em ferro dúctil ou aço com conexões e peças especiais, DN - 350 mm</v>
          </cell>
          <cell r="D542" t="str">
            <v>m</v>
          </cell>
          <cell r="E542">
            <v>2.5499999999999998</v>
          </cell>
          <cell r="F542">
            <v>2.95</v>
          </cell>
          <cell r="G542">
            <v>5.5</v>
          </cell>
          <cell r="H542">
            <v>7.15</v>
          </cell>
        </row>
        <row r="543">
          <cell r="A543" t="str">
            <v>22.01.09U</v>
          </cell>
          <cell r="B543" t="str">
            <v>7001210008</v>
          </cell>
          <cell r="C543" t="str">
            <v>Assentamento de tubulação ponta e bolsa em ferro dúctil ou aço com conexões e peças especiais, DN - 400 mm</v>
          </cell>
          <cell r="D543" t="str">
            <v>m</v>
          </cell>
          <cell r="E543">
            <v>2.74</v>
          </cell>
          <cell r="F543">
            <v>3.18</v>
          </cell>
          <cell r="G543">
            <v>5.92</v>
          </cell>
          <cell r="H543">
            <v>7.7</v>
          </cell>
        </row>
        <row r="544">
          <cell r="A544" t="str">
            <v>22.01.10U</v>
          </cell>
          <cell r="B544" t="str">
            <v>7001210009</v>
          </cell>
          <cell r="C544" t="str">
            <v>Assentamento de tubulação ponta e bolsa em ferro dúctil ou aço com conexões e peças especiais, DN - 450 mm</v>
          </cell>
          <cell r="D544" t="str">
            <v>m</v>
          </cell>
          <cell r="E544">
            <v>2.97</v>
          </cell>
          <cell r="F544">
            <v>3.43</v>
          </cell>
          <cell r="G544">
            <v>6.4</v>
          </cell>
          <cell r="H544">
            <v>8.32</v>
          </cell>
        </row>
        <row r="545">
          <cell r="A545" t="str">
            <v>22.01.11U</v>
          </cell>
          <cell r="B545" t="str">
            <v>7001210010</v>
          </cell>
          <cell r="C545" t="str">
            <v>Assentamento de tubulação ponta e bolsa em ferro dúctil ou aço com conexões e peças especiais, DN - 500 mm</v>
          </cell>
          <cell r="D545" t="str">
            <v>m</v>
          </cell>
          <cell r="E545">
            <v>3.21</v>
          </cell>
          <cell r="F545">
            <v>3.72</v>
          </cell>
          <cell r="G545">
            <v>6.93</v>
          </cell>
          <cell r="H545">
            <v>9.01</v>
          </cell>
        </row>
        <row r="546">
          <cell r="A546" t="str">
            <v>22.01.12U</v>
          </cell>
          <cell r="B546" t="str">
            <v>7001210011</v>
          </cell>
          <cell r="C546" t="str">
            <v>Assentamento de tubulação ponta e bolsa em ferro dúctil ou aço com conexões e peças especiais, DN - 600 mm</v>
          </cell>
          <cell r="D546" t="str">
            <v>m</v>
          </cell>
          <cell r="E546">
            <v>3.52</v>
          </cell>
          <cell r="F546">
            <v>5.84</v>
          </cell>
          <cell r="G546">
            <v>9.36</v>
          </cell>
          <cell r="H546">
            <v>12.17</v>
          </cell>
        </row>
        <row r="547">
          <cell r="A547" t="str">
            <v>22.01.13U</v>
          </cell>
          <cell r="B547" t="str">
            <v>7001210012</v>
          </cell>
          <cell r="C547" t="str">
            <v>Assentamento de tubulação ponta e bolsa em ferro dúctil ou aço com conexões e peças especiais, DN - 700 mm</v>
          </cell>
          <cell r="D547" t="str">
            <v>m</v>
          </cell>
          <cell r="E547">
            <v>3.87</v>
          </cell>
          <cell r="F547">
            <v>6.4</v>
          </cell>
          <cell r="G547">
            <v>10.27</v>
          </cell>
          <cell r="H547">
            <v>13.35</v>
          </cell>
        </row>
        <row r="548">
          <cell r="A548" t="str">
            <v>22.01.14U</v>
          </cell>
          <cell r="B548" t="str">
            <v>7001210013</v>
          </cell>
          <cell r="C548" t="str">
            <v>Assentamento de tubulação ponta e bolsa em ferro dúctil ou aço com conexões e peças especiais, DN - 800 mm</v>
          </cell>
          <cell r="D548" t="str">
            <v>m</v>
          </cell>
          <cell r="E548">
            <v>4.3099999999999996</v>
          </cell>
          <cell r="F548">
            <v>7.12</v>
          </cell>
          <cell r="G548">
            <v>11.43</v>
          </cell>
          <cell r="H548">
            <v>14.86</v>
          </cell>
        </row>
        <row r="549">
          <cell r="A549" t="str">
            <v>22.01.15U</v>
          </cell>
          <cell r="B549" t="str">
            <v>7001210014</v>
          </cell>
          <cell r="C549" t="str">
            <v>Assentamento de tubulação ponta e bolsa em ferro dúctil ou aço com conexões e peças especiais, DN - 900 mm</v>
          </cell>
          <cell r="D549" t="str">
            <v>m</v>
          </cell>
          <cell r="E549">
            <v>5.14</v>
          </cell>
          <cell r="F549">
            <v>8</v>
          </cell>
          <cell r="G549">
            <v>13.14</v>
          </cell>
          <cell r="H549">
            <v>17.079999999999998</v>
          </cell>
        </row>
        <row r="550">
          <cell r="A550" t="str">
            <v>22.01.16U</v>
          </cell>
          <cell r="B550" t="str">
            <v>7001210015</v>
          </cell>
          <cell r="C550" t="str">
            <v>Assentamento de tubulação ponta e bolsa em ferro dúctil ou aço com conexões e peças especiais, DN - 1.000 mm</v>
          </cell>
          <cell r="D550" t="str">
            <v>m</v>
          </cell>
          <cell r="E550">
            <v>6.82</v>
          </cell>
          <cell r="F550">
            <v>10.71</v>
          </cell>
          <cell r="G550">
            <v>17.53</v>
          </cell>
          <cell r="H550">
            <v>22.79</v>
          </cell>
        </row>
        <row r="551">
          <cell r="A551" t="str">
            <v>22.01.17U</v>
          </cell>
          <cell r="B551" t="str">
            <v>7001210016</v>
          </cell>
          <cell r="C551" t="str">
            <v>Assentamento de tubulação ponta e bolsa em ferro dúctil ou aço com conexões e peças especiais, DN - 1.200 mm</v>
          </cell>
          <cell r="D551" t="str">
            <v>m</v>
          </cell>
          <cell r="E551">
            <v>10.25</v>
          </cell>
          <cell r="F551">
            <v>16.05</v>
          </cell>
          <cell r="G551">
            <v>26.3</v>
          </cell>
          <cell r="H551">
            <v>34.19</v>
          </cell>
        </row>
        <row r="552">
          <cell r="H552">
            <v>0</v>
          </cell>
        </row>
        <row r="553">
          <cell r="A553" t="str">
            <v>22.02.00U</v>
          </cell>
          <cell r="C553" t="str">
            <v>INTERLIGAÇÃO SEM CORTE DO TUBO EXISTENTE EM FERRO DÚCTIL</v>
          </cell>
          <cell r="H553">
            <v>0</v>
          </cell>
        </row>
        <row r="554">
          <cell r="A554" t="str">
            <v>22.02.01U</v>
          </cell>
          <cell r="B554" t="str">
            <v>7001210017</v>
          </cell>
          <cell r="C554" t="str">
            <v>Interligação sem corte do tubo existente em ferro dúctil DN - 50 mm</v>
          </cell>
          <cell r="D554" t="str">
            <v>ud</v>
          </cell>
          <cell r="F554">
            <v>144.71</v>
          </cell>
          <cell r="G554">
            <v>144.71</v>
          </cell>
          <cell r="H554">
            <v>188.12</v>
          </cell>
        </row>
        <row r="555">
          <cell r="A555" t="str">
            <v>22.02.02U</v>
          </cell>
          <cell r="B555" t="str">
            <v>7001210018</v>
          </cell>
          <cell r="C555" t="str">
            <v xml:space="preserve">Interligação sem corte do tubo existente em ferro dúctil DN - 75 mm </v>
          </cell>
          <cell r="D555" t="str">
            <v>ud</v>
          </cell>
          <cell r="F555">
            <v>173.65</v>
          </cell>
          <cell r="G555">
            <v>173.65</v>
          </cell>
          <cell r="H555">
            <v>225.75</v>
          </cell>
        </row>
        <row r="556">
          <cell r="A556" t="str">
            <v>22.02.03U</v>
          </cell>
          <cell r="B556" t="str">
            <v>7001210019</v>
          </cell>
          <cell r="C556" t="str">
            <v>Interligação sem corte do tubo existente em ferro dúctil DN - 100 mm</v>
          </cell>
          <cell r="D556" t="str">
            <v>ud</v>
          </cell>
          <cell r="F556">
            <v>260.47000000000003</v>
          </cell>
          <cell r="G556">
            <v>260.47000000000003</v>
          </cell>
          <cell r="H556">
            <v>338.61</v>
          </cell>
        </row>
        <row r="557">
          <cell r="A557" t="str">
            <v>22.02.04U</v>
          </cell>
          <cell r="B557" t="str">
            <v>7001210020</v>
          </cell>
          <cell r="C557" t="str">
            <v>Interligação sem corte do tubo existente em ferro dúctil DN - 150 mm ou 200 mm</v>
          </cell>
          <cell r="D557" t="str">
            <v>ud</v>
          </cell>
          <cell r="F557">
            <v>283.60000000000002</v>
          </cell>
          <cell r="G557">
            <v>283.60000000000002</v>
          </cell>
          <cell r="H557">
            <v>368.68</v>
          </cell>
        </row>
        <row r="558">
          <cell r="A558" t="str">
            <v>22.02.05U</v>
          </cell>
          <cell r="B558" t="str">
            <v>7001210021</v>
          </cell>
          <cell r="C558" t="str">
            <v xml:space="preserve">Interligação sem corte do tubo existente em ferro dúctil DN - 250 mm ou 300 mm </v>
          </cell>
          <cell r="D558" t="str">
            <v>ud</v>
          </cell>
          <cell r="F558">
            <v>327.02999999999997</v>
          </cell>
          <cell r="G558">
            <v>327.02999999999997</v>
          </cell>
          <cell r="H558">
            <v>425.14</v>
          </cell>
        </row>
        <row r="559">
          <cell r="A559" t="str">
            <v>22.02.06U</v>
          </cell>
          <cell r="B559" t="str">
            <v>7001210022</v>
          </cell>
          <cell r="C559" t="str">
            <v xml:space="preserve">Interligação sem corte do tubo existente em ferro dúctil DN - 350 mm ou 400 mm </v>
          </cell>
          <cell r="D559" t="str">
            <v>ud</v>
          </cell>
          <cell r="F559">
            <v>390.73</v>
          </cell>
          <cell r="G559">
            <v>390.73</v>
          </cell>
          <cell r="H559">
            <v>507.95</v>
          </cell>
        </row>
        <row r="560">
          <cell r="A560" t="str">
            <v>22.02.07U</v>
          </cell>
          <cell r="B560" t="str">
            <v>7001210023</v>
          </cell>
          <cell r="C560" t="str">
            <v xml:space="preserve">Interligação sem corte do tubo existente em ferro dúctil DN - 450 mm ou 500 mm </v>
          </cell>
          <cell r="D560" t="str">
            <v>ud</v>
          </cell>
          <cell r="F560">
            <v>509.38</v>
          </cell>
          <cell r="G560">
            <v>509.38</v>
          </cell>
          <cell r="H560">
            <v>662.19</v>
          </cell>
        </row>
        <row r="561">
          <cell r="A561" t="str">
            <v>22.02.08U</v>
          </cell>
          <cell r="B561" t="str">
            <v>7001210024</v>
          </cell>
          <cell r="C561" t="str">
            <v xml:space="preserve">Interligação sem corte do tubo existente em ferro dúctil DN - 550 mm ou 600 mm </v>
          </cell>
          <cell r="D561" t="str">
            <v>ud</v>
          </cell>
          <cell r="F561">
            <v>665.65</v>
          </cell>
          <cell r="G561">
            <v>665.65</v>
          </cell>
          <cell r="H561">
            <v>865.35</v>
          </cell>
        </row>
        <row r="562">
          <cell r="A562" t="str">
            <v>22.02.09U</v>
          </cell>
          <cell r="B562" t="str">
            <v>7001210025</v>
          </cell>
          <cell r="C562" t="str">
            <v xml:space="preserve">Interligação sem corte do tubo existente em ferro dúctil DN - 650 mm ou 700 mm </v>
          </cell>
          <cell r="D562" t="str">
            <v>ud</v>
          </cell>
          <cell r="F562">
            <v>862.43</v>
          </cell>
          <cell r="G562">
            <v>862.43</v>
          </cell>
          <cell r="H562">
            <v>1121.1600000000001</v>
          </cell>
        </row>
        <row r="563">
          <cell r="A563" t="str">
            <v>22.02.10U</v>
          </cell>
          <cell r="B563" t="str">
            <v>7001210026</v>
          </cell>
          <cell r="C563" t="str">
            <v xml:space="preserve">Interligação sem corte do tubo existente em ferro dúctil DN - 750 mm ou 800 mm </v>
          </cell>
          <cell r="D563" t="str">
            <v>ud</v>
          </cell>
          <cell r="F563">
            <v>1122.9000000000001</v>
          </cell>
          <cell r="G563">
            <v>1122.9000000000001</v>
          </cell>
          <cell r="H563">
            <v>1459.77</v>
          </cell>
        </row>
        <row r="564">
          <cell r="H564">
            <v>0</v>
          </cell>
        </row>
        <row r="565">
          <cell r="A565" t="str">
            <v>22.03.00U</v>
          </cell>
          <cell r="C565" t="str">
            <v>INTERLIGAÇÃO COM CORTE DO TUBO EXISTENTE EM FERRO DÚCTIL</v>
          </cell>
          <cell r="H565">
            <v>0</v>
          </cell>
        </row>
        <row r="566">
          <cell r="A566" t="str">
            <v>22.03.01U</v>
          </cell>
          <cell r="B566" t="str">
            <v>7001210027</v>
          </cell>
          <cell r="C566" t="str">
            <v xml:space="preserve">Interligação com corte do tubo existente em ferro dúctil com DN - até 100 mm </v>
          </cell>
          <cell r="D566" t="str">
            <v>ud</v>
          </cell>
          <cell r="E566">
            <v>187.91</v>
          </cell>
          <cell r="F566">
            <v>127.19</v>
          </cell>
          <cell r="G566">
            <v>315.10000000000002</v>
          </cell>
          <cell r="H566">
            <v>409.63</v>
          </cell>
        </row>
        <row r="567">
          <cell r="A567" t="str">
            <v>22.03.02U</v>
          </cell>
          <cell r="B567" t="str">
            <v>7001210028</v>
          </cell>
          <cell r="C567" t="str">
            <v xml:space="preserve">Interligação com corte do tubo existente em ferro dúctil com DN - 150 mm ou 200 mm </v>
          </cell>
          <cell r="D567" t="str">
            <v>ud</v>
          </cell>
          <cell r="E567">
            <v>228.24</v>
          </cell>
          <cell r="F567">
            <v>154.47</v>
          </cell>
          <cell r="G567">
            <v>382.71</v>
          </cell>
          <cell r="H567">
            <v>497.52</v>
          </cell>
        </row>
        <row r="568">
          <cell r="A568" t="str">
            <v>22.03.03U</v>
          </cell>
          <cell r="B568" t="str">
            <v>7001210029</v>
          </cell>
          <cell r="C568" t="str">
            <v xml:space="preserve">Interligação com corte do tubo existente em ferro dúctil com DN - 250 mm ou 300 mm </v>
          </cell>
          <cell r="D568" t="str">
            <v>ud</v>
          </cell>
          <cell r="E568">
            <v>269.64999999999998</v>
          </cell>
          <cell r="F568">
            <v>181.72</v>
          </cell>
          <cell r="G568">
            <v>451.37</v>
          </cell>
          <cell r="H568">
            <v>586.78</v>
          </cell>
        </row>
        <row r="569">
          <cell r="A569" t="str">
            <v>22.03.04U</v>
          </cell>
          <cell r="B569" t="str">
            <v>7001210030</v>
          </cell>
          <cell r="C569" t="str">
            <v xml:space="preserve">Interligação com corte do tubo existente em ferro dúctil com DN - 350 mm ou 400 mm </v>
          </cell>
          <cell r="D569" t="str">
            <v>ud</v>
          </cell>
          <cell r="E569">
            <v>350.07</v>
          </cell>
          <cell r="F569">
            <v>218.05</v>
          </cell>
          <cell r="G569">
            <v>568.12</v>
          </cell>
          <cell r="H569">
            <v>738.56</v>
          </cell>
        </row>
        <row r="570">
          <cell r="A570" t="str">
            <v>22.03.05U</v>
          </cell>
          <cell r="B570" t="str">
            <v>7001210031</v>
          </cell>
          <cell r="C570" t="str">
            <v xml:space="preserve">Interligação com corte do tubo existente em ferro dúctil com DN - 450 mm ou 500 mm </v>
          </cell>
          <cell r="D570" t="str">
            <v>ud</v>
          </cell>
          <cell r="E570">
            <v>351.73</v>
          </cell>
          <cell r="F570">
            <v>236.24</v>
          </cell>
          <cell r="G570">
            <v>587.97</v>
          </cell>
          <cell r="H570">
            <v>764.36</v>
          </cell>
        </row>
        <row r="571">
          <cell r="A571" t="str">
            <v>22.03.06U</v>
          </cell>
          <cell r="B571" t="str">
            <v>7001210032</v>
          </cell>
          <cell r="C571" t="str">
            <v xml:space="preserve">Interligação com corte do tubo existente em ferro dúctil com DN - 550 mm ou 600 mm </v>
          </cell>
          <cell r="D571" t="str">
            <v>ud</v>
          </cell>
          <cell r="E571">
            <v>380.18</v>
          </cell>
          <cell r="F571">
            <v>254.41</v>
          </cell>
          <cell r="G571">
            <v>634.59</v>
          </cell>
          <cell r="H571">
            <v>824.97</v>
          </cell>
        </row>
        <row r="572">
          <cell r="A572" t="str">
            <v>22.03.07U</v>
          </cell>
          <cell r="B572" t="str">
            <v>7001210033</v>
          </cell>
          <cell r="C572" t="str">
            <v xml:space="preserve">Interligação com corte do tubo existente em ferro dúctil com DN - 650 mm ou 700 mm </v>
          </cell>
          <cell r="D572" t="str">
            <v>ud</v>
          </cell>
          <cell r="E572">
            <v>490.36</v>
          </cell>
          <cell r="F572">
            <v>327.10000000000002</v>
          </cell>
          <cell r="G572">
            <v>817.46</v>
          </cell>
          <cell r="H572">
            <v>1062.7</v>
          </cell>
        </row>
        <row r="573">
          <cell r="A573" t="str">
            <v>22.03.08U</v>
          </cell>
          <cell r="B573" t="str">
            <v>7001210034</v>
          </cell>
          <cell r="C573" t="str">
            <v xml:space="preserve">Interligação com corte do tubo existente em ferro dúctil com DN - 750 mm ou 800 mm </v>
          </cell>
          <cell r="D573" t="str">
            <v>ud</v>
          </cell>
          <cell r="E573">
            <v>650.17999999999995</v>
          </cell>
          <cell r="F573">
            <v>436.13</v>
          </cell>
          <cell r="G573">
            <v>1086.31</v>
          </cell>
          <cell r="H573">
            <v>1412.2</v>
          </cell>
        </row>
        <row r="574">
          <cell r="A574" t="str">
            <v>22.03.09U</v>
          </cell>
          <cell r="B574" t="str">
            <v>7001210035</v>
          </cell>
          <cell r="C574" t="str">
            <v xml:space="preserve">Interligação com corte do tubo existente em ferro dúctil com DN - 900 mm ou1.000 mm </v>
          </cell>
          <cell r="D574" t="str">
            <v>ud</v>
          </cell>
          <cell r="E574">
            <v>810.02</v>
          </cell>
          <cell r="F574">
            <v>545.15</v>
          </cell>
          <cell r="G574">
            <v>1355.17</v>
          </cell>
          <cell r="H574">
            <v>1761.72</v>
          </cell>
        </row>
        <row r="575">
          <cell r="A575" t="str">
            <v>22.03.10U</v>
          </cell>
          <cell r="B575" t="str">
            <v>7001210036</v>
          </cell>
          <cell r="C575" t="str">
            <v xml:space="preserve">Interligação com corte do tubo existente em ferro dúctil com DN -1.200 mm </v>
          </cell>
          <cell r="D575" t="str">
            <v>ud</v>
          </cell>
          <cell r="E575">
            <v>975.28</v>
          </cell>
          <cell r="F575">
            <v>654.17999999999995</v>
          </cell>
          <cell r="G575">
            <v>1629.46</v>
          </cell>
          <cell r="H575">
            <v>2118.3000000000002</v>
          </cell>
        </row>
        <row r="576">
          <cell r="H576">
            <v>0</v>
          </cell>
        </row>
        <row r="577">
          <cell r="A577" t="str">
            <v>22.04.00U</v>
          </cell>
          <cell r="C577" t="str">
            <v>MONTAGEM DE JUNTAS FLANGEADAS DE TUBOS E CONEXÕES DE FERRO</v>
          </cell>
          <cell r="H577">
            <v>0</v>
          </cell>
        </row>
        <row r="578">
          <cell r="A578" t="str">
            <v>22.04.01U</v>
          </cell>
          <cell r="B578" t="str">
            <v>7001210037</v>
          </cell>
          <cell r="C578" t="str">
            <v xml:space="preserve">Montagem de junta flangeada de tubos e conexões de ferro fundido (contendo 02 flanges a unidade) - DN - 50mm </v>
          </cell>
          <cell r="D578" t="str">
            <v>ud</v>
          </cell>
          <cell r="F578">
            <v>11</v>
          </cell>
          <cell r="G578">
            <v>11</v>
          </cell>
          <cell r="H578">
            <v>14.3</v>
          </cell>
        </row>
        <row r="579">
          <cell r="A579" t="str">
            <v>22.04.02U</v>
          </cell>
          <cell r="B579" t="str">
            <v>7001210038</v>
          </cell>
          <cell r="C579" t="str">
            <v xml:space="preserve">Montagem de junta flangeada de tubos e conexões de ferro fundido (contendo 02 flanges a unidade) - DN - 80mm </v>
          </cell>
          <cell r="D579" t="str">
            <v>ud</v>
          </cell>
          <cell r="F579">
            <v>16.72</v>
          </cell>
          <cell r="G579">
            <v>16.72</v>
          </cell>
          <cell r="H579">
            <v>21.74</v>
          </cell>
        </row>
        <row r="580">
          <cell r="A580" t="str">
            <v>22.04.03U</v>
          </cell>
          <cell r="B580" t="str">
            <v>7001210039</v>
          </cell>
          <cell r="C580" t="str">
            <v xml:space="preserve">Montagem de junta flangeada de tubos e conexões de ferro fundido (contendo 02 flanges a unidade) - DN - 100mm </v>
          </cell>
          <cell r="D580" t="str">
            <v>ud</v>
          </cell>
          <cell r="F580">
            <v>20.58</v>
          </cell>
          <cell r="G580">
            <v>20.58</v>
          </cell>
          <cell r="H580">
            <v>26.75</v>
          </cell>
        </row>
        <row r="581">
          <cell r="A581" t="str">
            <v>22.04.04U</v>
          </cell>
          <cell r="B581" t="str">
            <v>7001210040</v>
          </cell>
          <cell r="C581" t="str">
            <v xml:space="preserve">Montagem de junta flangeada de tubos e conexões de ferro fundido (contendo 02 flanges a unidade) - DN - 150mm </v>
          </cell>
          <cell r="D581" t="str">
            <v>ud</v>
          </cell>
          <cell r="F581">
            <v>33.020000000000003</v>
          </cell>
          <cell r="G581">
            <v>33.020000000000003</v>
          </cell>
          <cell r="H581">
            <v>42.93</v>
          </cell>
        </row>
        <row r="582">
          <cell r="A582" t="str">
            <v>22.04.05U</v>
          </cell>
          <cell r="B582" t="str">
            <v>7001210041</v>
          </cell>
          <cell r="C582" t="str">
            <v xml:space="preserve">Montagem de junta flangeada de tubos e conexões de ferro fundido (contendo 02 flanges a unidade) - DN - 200mm </v>
          </cell>
          <cell r="D582" t="str">
            <v>ud</v>
          </cell>
          <cell r="F582">
            <v>45.33</v>
          </cell>
          <cell r="G582">
            <v>45.33</v>
          </cell>
          <cell r="H582">
            <v>58.93</v>
          </cell>
        </row>
        <row r="583">
          <cell r="A583" t="str">
            <v>22.04.06U</v>
          </cell>
          <cell r="B583" t="str">
            <v>7001210042</v>
          </cell>
          <cell r="C583" t="str">
            <v xml:space="preserve">Montagem de junta flangeada de tubos e conexões de ferro fundido (contendo 02 flanges a unidade) - DN - 250mm </v>
          </cell>
          <cell r="D583" t="str">
            <v>ud</v>
          </cell>
          <cell r="F583">
            <v>59.08</v>
          </cell>
          <cell r="G583">
            <v>59.08</v>
          </cell>
          <cell r="H583">
            <v>76.8</v>
          </cell>
        </row>
        <row r="584">
          <cell r="A584" t="str">
            <v>22.04.07U</v>
          </cell>
          <cell r="B584" t="str">
            <v>7001210043</v>
          </cell>
          <cell r="C584" t="str">
            <v xml:space="preserve">Montagem de junta flangeada de tubos e conexões de ferro fundido (contendo 02 flanges a unidade) - DN - 300mm </v>
          </cell>
          <cell r="D584" t="str">
            <v>ud</v>
          </cell>
          <cell r="F584">
            <v>72.08</v>
          </cell>
          <cell r="G584">
            <v>72.08</v>
          </cell>
          <cell r="H584">
            <v>93.7</v>
          </cell>
        </row>
        <row r="585">
          <cell r="A585" t="str">
            <v>22.04.08U</v>
          </cell>
          <cell r="B585" t="str">
            <v>7001210044</v>
          </cell>
          <cell r="C585" t="str">
            <v xml:space="preserve">Montagem de junta flangeada de tubos e conexões de ferro fundido (contendo 02 flanges a unidade) - DN - 350mm </v>
          </cell>
          <cell r="D585" t="str">
            <v>ud</v>
          </cell>
          <cell r="F585">
            <v>92.41</v>
          </cell>
          <cell r="G585">
            <v>92.41</v>
          </cell>
          <cell r="H585">
            <v>120.13</v>
          </cell>
        </row>
        <row r="586">
          <cell r="A586" t="str">
            <v>22.04.09U</v>
          </cell>
          <cell r="B586" t="str">
            <v>7001210045</v>
          </cell>
          <cell r="C586" t="str">
            <v xml:space="preserve">Montagem de junta flangeada de tubos e conexões de ferro fundido (contendo 02 flanges a unidade) - DN - 400mm </v>
          </cell>
          <cell r="D586" t="str">
            <v>ud</v>
          </cell>
          <cell r="F586">
            <v>102.9</v>
          </cell>
          <cell r="G586">
            <v>102.9</v>
          </cell>
          <cell r="H586">
            <v>133.77000000000001</v>
          </cell>
        </row>
        <row r="587">
          <cell r="A587" t="str">
            <v>22.04.10U</v>
          </cell>
          <cell r="B587" t="str">
            <v>7001210046</v>
          </cell>
          <cell r="C587" t="str">
            <v xml:space="preserve">Montagem de junta flangeada de tubos e conexões de ferro fundido (contendo 02 flanges a unidade) - DN - 450mm </v>
          </cell>
          <cell r="D587" t="str">
            <v>ud</v>
          </cell>
          <cell r="F587">
            <v>116.51</v>
          </cell>
          <cell r="G587">
            <v>116.51</v>
          </cell>
          <cell r="H587">
            <v>151.46</v>
          </cell>
        </row>
        <row r="588">
          <cell r="A588" t="str">
            <v>22.04.11U</v>
          </cell>
          <cell r="B588" t="str">
            <v>7001210047</v>
          </cell>
          <cell r="C588" t="str">
            <v xml:space="preserve">Montagem de junta flangeada de tubos e conexões de ferro fundido (contendo 02 flanges a unidade) - DN - 500mm </v>
          </cell>
          <cell r="D588" t="str">
            <v>ud</v>
          </cell>
          <cell r="F588">
            <v>126.4</v>
          </cell>
          <cell r="G588">
            <v>126.4</v>
          </cell>
          <cell r="H588">
            <v>164.32</v>
          </cell>
        </row>
        <row r="589">
          <cell r="A589" t="str">
            <v>22.04.12U</v>
          </cell>
          <cell r="B589" t="str">
            <v>7001210048</v>
          </cell>
          <cell r="C589" t="str">
            <v xml:space="preserve">Montagem de junta flangeada de tubos e conexões de ferro fundido (contendo 02 flanges a unidade) - DN - 550mm </v>
          </cell>
          <cell r="D589" t="str">
            <v>ud</v>
          </cell>
          <cell r="F589">
            <v>137.79</v>
          </cell>
          <cell r="G589">
            <v>137.79</v>
          </cell>
          <cell r="H589">
            <v>179.13</v>
          </cell>
        </row>
        <row r="590">
          <cell r="A590" t="str">
            <v>22.04.13U</v>
          </cell>
          <cell r="B590" t="str">
            <v>7001210049</v>
          </cell>
          <cell r="C590" t="str">
            <v xml:space="preserve">Montagem de junta flangeada de tubos e conexões de ferro fundido (contendo 02 flanges a unidade) - DN - 600mm </v>
          </cell>
          <cell r="D590" t="str">
            <v>ud</v>
          </cell>
          <cell r="F590">
            <v>154.78</v>
          </cell>
          <cell r="G590">
            <v>154.78</v>
          </cell>
          <cell r="H590">
            <v>201.21</v>
          </cell>
        </row>
        <row r="591">
          <cell r="A591" t="str">
            <v>22.04.14U</v>
          </cell>
          <cell r="B591" t="str">
            <v>7001210050</v>
          </cell>
          <cell r="C591" t="str">
            <v xml:space="preserve">Montagem de junta flangeada de tubos e conexões de ferro fundido (contendo 02 flanges a unidade) - DN - 700mm </v>
          </cell>
          <cell r="D591" t="str">
            <v>ud</v>
          </cell>
          <cell r="F591">
            <v>232.39</v>
          </cell>
          <cell r="G591">
            <v>232.39</v>
          </cell>
          <cell r="H591">
            <v>302.11</v>
          </cell>
        </row>
        <row r="592">
          <cell r="A592" t="str">
            <v>22.04.15U</v>
          </cell>
          <cell r="B592" t="str">
            <v>7001210051</v>
          </cell>
          <cell r="C592" t="str">
            <v xml:space="preserve">Montagem de junta flangeada de tubos e conexões de ferro fundido (contendo 02 flanges a unidade) - DN - 800mm </v>
          </cell>
          <cell r="D592" t="str">
            <v>ud</v>
          </cell>
          <cell r="F592">
            <v>251.93</v>
          </cell>
          <cell r="G592">
            <v>251.93</v>
          </cell>
          <cell r="H592">
            <v>327.51</v>
          </cell>
        </row>
        <row r="593">
          <cell r="A593" t="str">
            <v>22.04.16U</v>
          </cell>
          <cell r="B593" t="str">
            <v>7001210052</v>
          </cell>
          <cell r="C593" t="str">
            <v xml:space="preserve">Montagem de junta flangeada de tubos e conexões de ferro fundido (contendo 02 flanges a unidade) - DN - 900mm </v>
          </cell>
          <cell r="D593" t="str">
            <v>ud</v>
          </cell>
          <cell r="F593">
            <v>272.13</v>
          </cell>
          <cell r="G593">
            <v>272.13</v>
          </cell>
          <cell r="H593">
            <v>353.77</v>
          </cell>
        </row>
        <row r="594">
          <cell r="A594" t="str">
            <v>22.04.17U</v>
          </cell>
          <cell r="B594" t="str">
            <v>7001210053</v>
          </cell>
          <cell r="C594" t="str">
            <v xml:space="preserve">Montagem de junta flangeada de tubos e conexões de ferro fundido (contendo 02 flanges a unidade) - DN - 1.000mm </v>
          </cell>
          <cell r="D594" t="str">
            <v>ud</v>
          </cell>
          <cell r="F594">
            <v>354.96</v>
          </cell>
          <cell r="G594">
            <v>354.96</v>
          </cell>
          <cell r="H594">
            <v>461.45</v>
          </cell>
        </row>
        <row r="595">
          <cell r="A595" t="str">
            <v>22.04.18U</v>
          </cell>
          <cell r="B595" t="str">
            <v>7001210054</v>
          </cell>
          <cell r="C595" t="str">
            <v xml:space="preserve">Montagem de junta flangeada de tubos e conexões de ferro fundido (contendo 02 flanges a unidade) - DN - 1.200mm </v>
          </cell>
          <cell r="D595" t="str">
            <v>ud</v>
          </cell>
          <cell r="F595">
            <v>377.79</v>
          </cell>
          <cell r="G595">
            <v>377.79</v>
          </cell>
          <cell r="H595">
            <v>491.13</v>
          </cell>
        </row>
        <row r="596">
          <cell r="H596">
            <v>0</v>
          </cell>
        </row>
        <row r="597">
          <cell r="A597" t="str">
            <v>23.01.00U</v>
          </cell>
          <cell r="C597" t="str">
            <v>ASSENTAMENTO DE TUBULAÇÃO EM PVC OU PRFV OU RPVC OU CPRFV</v>
          </cell>
          <cell r="H597">
            <v>0</v>
          </cell>
        </row>
        <row r="598">
          <cell r="A598" t="str">
            <v>23.01.01U</v>
          </cell>
          <cell r="B598">
            <v>7001220001</v>
          </cell>
          <cell r="C598" t="str">
            <v>Assentamento de tubulação ponta e bolsa em PVC ou PRFV ou RPVC ou CPRFV com conexões e peças especiais - DN -  50 mm</v>
          </cell>
          <cell r="D598" t="str">
            <v>m</v>
          </cell>
          <cell r="F598">
            <v>0.61</v>
          </cell>
          <cell r="G598">
            <v>0.61</v>
          </cell>
          <cell r="H598">
            <v>0.79</v>
          </cell>
        </row>
        <row r="599">
          <cell r="A599" t="str">
            <v>23.01.02U</v>
          </cell>
          <cell r="B599" t="str">
            <v>7001220002</v>
          </cell>
          <cell r="C599" t="str">
            <v>Assentamento de tubulação ponta e bolsa em PVC ou PRFV ou RPVC ou CPRFV com conexões e peças especiais  - DN -  75 mm</v>
          </cell>
          <cell r="D599" t="str">
            <v>m</v>
          </cell>
          <cell r="F599">
            <v>0.7</v>
          </cell>
          <cell r="G599">
            <v>0.7</v>
          </cell>
          <cell r="H599">
            <v>0.91</v>
          </cell>
        </row>
        <row r="600">
          <cell r="A600" t="str">
            <v>23.01.03U</v>
          </cell>
          <cell r="B600" t="str">
            <v>7001220003</v>
          </cell>
          <cell r="C600" t="str">
            <v>Assentamento de tubulação ponta e bolsa em PVC ou PRFV ou RPVC ou CPRFV com conexões e peças especiais -  DN -  100 mm</v>
          </cell>
          <cell r="D600" t="str">
            <v>m</v>
          </cell>
          <cell r="F600">
            <v>1.04</v>
          </cell>
          <cell r="G600">
            <v>1.04</v>
          </cell>
          <cell r="H600">
            <v>1.35</v>
          </cell>
        </row>
        <row r="601">
          <cell r="A601" t="str">
            <v>23.01.04U</v>
          </cell>
          <cell r="B601">
            <v>7001220004</v>
          </cell>
          <cell r="C601" t="str">
            <v>Assentamento de tubulação ponta e bolsa em PVC ou PRFV ou RPVC ou CPRFV com conexões e peças especiais  - DN -  150 mm</v>
          </cell>
          <cell r="D601" t="str">
            <v>m</v>
          </cell>
          <cell r="F601">
            <v>1.08</v>
          </cell>
          <cell r="G601">
            <v>1.08</v>
          </cell>
          <cell r="H601">
            <v>1.4</v>
          </cell>
        </row>
        <row r="602">
          <cell r="A602" t="str">
            <v>23.01.05U</v>
          </cell>
          <cell r="B602" t="str">
            <v>7001220005</v>
          </cell>
          <cell r="C602" t="str">
            <v>Assentamento de tubulação ponta e bolsa em PVC ou PRFV ou RPVC ou CPRFV com conexões e peças especiais  - DN -  200 mm</v>
          </cell>
          <cell r="D602" t="str">
            <v>m</v>
          </cell>
          <cell r="F602">
            <v>2.0499999999999998</v>
          </cell>
          <cell r="G602">
            <v>2.0499999999999998</v>
          </cell>
          <cell r="H602">
            <v>2.67</v>
          </cell>
        </row>
        <row r="603">
          <cell r="A603" t="str">
            <v>23.01.06U</v>
          </cell>
          <cell r="B603" t="str">
            <v>7001220006</v>
          </cell>
          <cell r="C603" t="str">
            <v>Assentamento de tubulação ponta e bolsa em PVC ou PRFV ou RPVC ou CPRFV com conexões e peças especiais  - DN -  250 mm</v>
          </cell>
          <cell r="D603" t="str">
            <v>m</v>
          </cell>
          <cell r="F603">
            <v>2.14</v>
          </cell>
          <cell r="G603">
            <v>2.14</v>
          </cell>
          <cell r="H603">
            <v>2.78</v>
          </cell>
        </row>
        <row r="604">
          <cell r="A604" t="str">
            <v>23.01.07U</v>
          </cell>
          <cell r="B604" t="str">
            <v>7001220007</v>
          </cell>
          <cell r="C604" t="str">
            <v>Assentamento de tubulação ponta e bolsa em PVC ou PRFV ou RPVC ou CPRFV com conexões e peças especiais  - DN -  300 mm</v>
          </cell>
          <cell r="D604" t="str">
            <v>m</v>
          </cell>
          <cell r="E604">
            <v>0.96</v>
          </cell>
          <cell r="F604">
            <v>1.22</v>
          </cell>
          <cell r="G604">
            <v>2.1800000000000002</v>
          </cell>
          <cell r="H604">
            <v>2.83</v>
          </cell>
        </row>
        <row r="605">
          <cell r="A605" t="str">
            <v>23.01.08U</v>
          </cell>
          <cell r="B605" t="str">
            <v>7001220008</v>
          </cell>
          <cell r="C605" t="str">
            <v>Assentamento de tubulação ponta e bolsa em PVC ou PRFV ou RPVC ou CPRFV com conexões e peças especiais  - DN -  400 mm</v>
          </cell>
          <cell r="D605" t="str">
            <v>m</v>
          </cell>
          <cell r="E605">
            <v>1.1499999999999999</v>
          </cell>
          <cell r="F605">
            <v>1.37</v>
          </cell>
          <cell r="G605">
            <v>2.52</v>
          </cell>
          <cell r="H605">
            <v>3.28</v>
          </cell>
        </row>
        <row r="606">
          <cell r="A606" t="str">
            <v>23.01.09U</v>
          </cell>
          <cell r="B606" t="str">
            <v>7001220009</v>
          </cell>
          <cell r="C606" t="str">
            <v>Assentamento de tubulação ponta e bolsa em PVC ou PRFV ou RPVC ou CPRFV com conexões e peças especiais  - DN -  500 mm</v>
          </cell>
          <cell r="D606" t="str">
            <v>m</v>
          </cell>
          <cell r="E606">
            <v>1.29</v>
          </cell>
          <cell r="F606">
            <v>1.53</v>
          </cell>
          <cell r="G606">
            <v>2.82</v>
          </cell>
          <cell r="H606">
            <v>3.67</v>
          </cell>
        </row>
        <row r="607">
          <cell r="H607">
            <v>0</v>
          </cell>
        </row>
        <row r="608">
          <cell r="H608">
            <v>0</v>
          </cell>
        </row>
        <row r="609">
          <cell r="A609" t="str">
            <v>23.02.00U</v>
          </cell>
          <cell r="C609" t="str">
            <v>INTERLIGAÇÃO SEM CORTE DO TUBO EXISTENTE EM PVC</v>
          </cell>
          <cell r="H609">
            <v>0</v>
          </cell>
        </row>
        <row r="610">
          <cell r="A610" t="str">
            <v>23.02.01U</v>
          </cell>
          <cell r="B610" t="str">
            <v>7001220010</v>
          </cell>
          <cell r="C610" t="str">
            <v>Interligação sem corte do tubo existente em PVC DN até 100 mm</v>
          </cell>
          <cell r="D610" t="str">
            <v>ud</v>
          </cell>
          <cell r="F610">
            <v>231.53</v>
          </cell>
          <cell r="G610">
            <v>231.53</v>
          </cell>
          <cell r="H610">
            <v>300.99</v>
          </cell>
        </row>
        <row r="611">
          <cell r="A611" t="str">
            <v>23.02.02U</v>
          </cell>
          <cell r="B611" t="str">
            <v>7001220011</v>
          </cell>
          <cell r="C611" t="str">
            <v>Interligação sem corte do tubo existente em PVC DN - 150 mm ou 200 mm</v>
          </cell>
          <cell r="D611" t="str">
            <v>ud</v>
          </cell>
          <cell r="F611">
            <v>274.97000000000003</v>
          </cell>
          <cell r="G611">
            <v>274.97000000000003</v>
          </cell>
          <cell r="H611">
            <v>357.46</v>
          </cell>
        </row>
        <row r="612">
          <cell r="A612" t="str">
            <v>23.02.03U</v>
          </cell>
          <cell r="B612" t="str">
            <v>7001220012</v>
          </cell>
          <cell r="C612" t="str">
            <v>Interligação sem corte do tubo existente em PVC DN - 250 mm ou 300 mm</v>
          </cell>
          <cell r="D612" t="str">
            <v>ud</v>
          </cell>
          <cell r="F612">
            <v>344.41</v>
          </cell>
          <cell r="G612">
            <v>344.41</v>
          </cell>
          <cell r="H612">
            <v>447.73</v>
          </cell>
        </row>
        <row r="613">
          <cell r="H613">
            <v>0</v>
          </cell>
        </row>
        <row r="614">
          <cell r="A614" t="str">
            <v>23.03.00U</v>
          </cell>
          <cell r="C614" t="str">
            <v>INTERLIGAÇÃO COM CORTE DO TUBO EXISTENTE EM PVC</v>
          </cell>
          <cell r="H614">
            <v>0</v>
          </cell>
        </row>
        <row r="615">
          <cell r="A615" t="str">
            <v>23.03.01U</v>
          </cell>
          <cell r="B615" t="str">
            <v>7001220013</v>
          </cell>
          <cell r="C615" t="str">
            <v>Interligação com corte do tubo existente em PVC DN até 100 mm</v>
          </cell>
          <cell r="D615" t="str">
            <v>ud</v>
          </cell>
          <cell r="F615">
            <v>298.08999999999997</v>
          </cell>
          <cell r="G615">
            <v>298.08999999999997</v>
          </cell>
          <cell r="H615">
            <v>387.52</v>
          </cell>
        </row>
        <row r="616">
          <cell r="A616" t="str">
            <v>23.03.02U</v>
          </cell>
          <cell r="B616" t="str">
            <v>7001220014</v>
          </cell>
          <cell r="C616" t="str">
            <v xml:space="preserve">Interligação com corte do tubo existente em PVC DN - 150 mm </v>
          </cell>
          <cell r="D616" t="str">
            <v>ud</v>
          </cell>
          <cell r="F616">
            <v>355.97</v>
          </cell>
          <cell r="G616">
            <v>355.97</v>
          </cell>
          <cell r="H616">
            <v>462.76</v>
          </cell>
        </row>
        <row r="617">
          <cell r="A617" t="str">
            <v>23.03.03U</v>
          </cell>
          <cell r="B617" t="str">
            <v>7001220015</v>
          </cell>
          <cell r="C617" t="str">
            <v xml:space="preserve">Interligação com corte do tubo existente em PVC DN - 200 mm </v>
          </cell>
          <cell r="D617" t="str">
            <v>ud</v>
          </cell>
          <cell r="F617">
            <v>428.31</v>
          </cell>
          <cell r="G617">
            <v>428.31</v>
          </cell>
          <cell r="H617">
            <v>556.79999999999995</v>
          </cell>
        </row>
        <row r="618">
          <cell r="A618" t="str">
            <v>23.03.04U</v>
          </cell>
          <cell r="B618" t="str">
            <v>7001220016</v>
          </cell>
          <cell r="C618" t="str">
            <v xml:space="preserve">Interligação com corte do tubo existente em PVC DN - 250 mm ou 300 mm </v>
          </cell>
          <cell r="D618" t="str">
            <v>ud</v>
          </cell>
          <cell r="F618">
            <v>558.55999999999995</v>
          </cell>
          <cell r="G618">
            <v>558.55999999999995</v>
          </cell>
          <cell r="H618">
            <v>726.13</v>
          </cell>
        </row>
        <row r="619">
          <cell r="H619">
            <v>0</v>
          </cell>
        </row>
        <row r="620">
          <cell r="A620" t="str">
            <v>24.01.00U</v>
          </cell>
          <cell r="C620" t="str">
            <v>INSTALAÇÃO DE VÁLVULAS, REGISTROS OU HIDRANTES DE COLUNA</v>
          </cell>
          <cell r="H620">
            <v>0</v>
          </cell>
        </row>
        <row r="621">
          <cell r="A621" t="str">
            <v>24.01.01U</v>
          </cell>
          <cell r="B621">
            <v>7001230001</v>
          </cell>
          <cell r="C621" t="str">
            <v>Instalação de hidrante de coluna - DN -  100mm</v>
          </cell>
          <cell r="D621" t="str">
            <v>ud</v>
          </cell>
          <cell r="F621">
            <v>263.36</v>
          </cell>
          <cell r="G621">
            <v>263.36</v>
          </cell>
          <cell r="H621">
            <v>342.37</v>
          </cell>
        </row>
        <row r="622">
          <cell r="A622" t="str">
            <v>24.02.01U</v>
          </cell>
          <cell r="B622" t="str">
            <v>7001230002</v>
          </cell>
          <cell r="C622" t="str">
            <v>Instalação de registro ou válvulas borboletas - DN -  400mm</v>
          </cell>
          <cell r="D622" t="str">
            <v>ud</v>
          </cell>
          <cell r="F622">
            <v>112.14</v>
          </cell>
          <cell r="G622">
            <v>112.14</v>
          </cell>
          <cell r="H622">
            <v>145.78</v>
          </cell>
        </row>
        <row r="623">
          <cell r="A623" t="str">
            <v>24.02.02U</v>
          </cell>
          <cell r="B623" t="str">
            <v>7001230003</v>
          </cell>
          <cell r="C623" t="str">
            <v>Instalação de registro ou válvulas borboletas - DN -  500mm</v>
          </cell>
          <cell r="D623" t="str">
            <v>ud</v>
          </cell>
          <cell r="F623">
            <v>134.59</v>
          </cell>
          <cell r="G623">
            <v>134.59</v>
          </cell>
          <cell r="H623">
            <v>174.97</v>
          </cell>
        </row>
        <row r="624">
          <cell r="A624" t="str">
            <v>24.02.03U</v>
          </cell>
          <cell r="B624" t="str">
            <v>7001230004</v>
          </cell>
          <cell r="C624" t="str">
            <v>Instalação de registro ou válvulas borboletas - DN -  600mm</v>
          </cell>
          <cell r="D624" t="str">
            <v>ud</v>
          </cell>
          <cell r="F624">
            <v>168.31</v>
          </cell>
          <cell r="G624">
            <v>168.31</v>
          </cell>
          <cell r="H624">
            <v>218.8</v>
          </cell>
        </row>
        <row r="625">
          <cell r="A625" t="str">
            <v>24.02.04U</v>
          </cell>
          <cell r="B625" t="str">
            <v>7001230005</v>
          </cell>
          <cell r="C625" t="str">
            <v>Instalação de registro ou válvulas borboleta - DN -  700mm</v>
          </cell>
          <cell r="D625" t="str">
            <v>ud</v>
          </cell>
          <cell r="F625">
            <v>209.78</v>
          </cell>
          <cell r="G625">
            <v>209.78</v>
          </cell>
          <cell r="H625">
            <v>272.70999999999998</v>
          </cell>
        </row>
        <row r="626">
          <cell r="A626" t="str">
            <v>24.02.05U</v>
          </cell>
          <cell r="B626" t="str">
            <v>7001230006</v>
          </cell>
          <cell r="C626" t="str">
            <v>Instalação de registro ou válvulas borboleta - DN  800mm</v>
          </cell>
          <cell r="D626" t="str">
            <v>ud</v>
          </cell>
          <cell r="F626">
            <v>262.66000000000003</v>
          </cell>
          <cell r="G626">
            <v>262.66000000000003</v>
          </cell>
          <cell r="H626">
            <v>341.46</v>
          </cell>
        </row>
        <row r="627">
          <cell r="H627">
            <v>0</v>
          </cell>
        </row>
        <row r="628">
          <cell r="A628" t="str">
            <v>25.02.00U</v>
          </cell>
          <cell r="C628" t="str">
            <v>ASSENTAMENTO DE MANILHAS</v>
          </cell>
          <cell r="H628">
            <v>0</v>
          </cell>
        </row>
        <row r="629">
          <cell r="A629" t="str">
            <v>25.02.01U</v>
          </cell>
          <cell r="B629">
            <v>7001240001</v>
          </cell>
          <cell r="C629" t="str">
            <v>Assentamento de manilha cerâmica - DN -  100 mm</v>
          </cell>
          <cell r="D629" t="str">
            <v>m</v>
          </cell>
          <cell r="E629">
            <v>0.79</v>
          </cell>
          <cell r="F629">
            <v>9.44</v>
          </cell>
          <cell r="G629">
            <v>10.23</v>
          </cell>
          <cell r="H629">
            <v>13.3</v>
          </cell>
        </row>
        <row r="630">
          <cell r="A630" t="str">
            <v>25.02.02U</v>
          </cell>
          <cell r="B630" t="str">
            <v>7001240002</v>
          </cell>
          <cell r="C630" t="str">
            <v>Assentamento de manilha cerâmica - DN -  150 mm</v>
          </cell>
          <cell r="D630" t="str">
            <v>m</v>
          </cell>
          <cell r="E630">
            <v>1.07</v>
          </cell>
          <cell r="F630">
            <v>12.33</v>
          </cell>
          <cell r="G630">
            <v>13.4</v>
          </cell>
          <cell r="H630">
            <v>17.420000000000002</v>
          </cell>
        </row>
        <row r="631">
          <cell r="A631" t="str">
            <v>25.02.03U</v>
          </cell>
          <cell r="B631" t="str">
            <v>7001240003</v>
          </cell>
          <cell r="C631" t="str">
            <v>Assentamento de manilha cerâmica - DN -  200 mm</v>
          </cell>
          <cell r="D631" t="str">
            <v>m</v>
          </cell>
          <cell r="E631">
            <v>1.32</v>
          </cell>
          <cell r="F631">
            <v>14.22</v>
          </cell>
          <cell r="G631">
            <v>15.54</v>
          </cell>
          <cell r="H631">
            <v>20.2</v>
          </cell>
        </row>
        <row r="632">
          <cell r="A632" t="str">
            <v>25.02.04U</v>
          </cell>
          <cell r="B632" t="str">
            <v>7001240004</v>
          </cell>
          <cell r="C632" t="str">
            <v>Assentamento de manilha cerâmica - DN -  250 mm</v>
          </cell>
          <cell r="D632" t="str">
            <v>m</v>
          </cell>
          <cell r="E632">
            <v>1.61</v>
          </cell>
          <cell r="F632">
            <v>15.87</v>
          </cell>
          <cell r="G632">
            <v>17.48</v>
          </cell>
          <cell r="H632">
            <v>22.72</v>
          </cell>
        </row>
        <row r="633">
          <cell r="A633" t="str">
            <v>25.02.05U</v>
          </cell>
          <cell r="B633" t="str">
            <v>7001240005</v>
          </cell>
          <cell r="C633" t="str">
            <v>Assentamento de manilha cerâmica - DN -  300 mm</v>
          </cell>
          <cell r="D633" t="str">
            <v>m</v>
          </cell>
          <cell r="E633">
            <v>1.92</v>
          </cell>
          <cell r="F633">
            <v>18.55</v>
          </cell>
          <cell r="G633">
            <v>20.47</v>
          </cell>
          <cell r="H633">
            <v>26.61</v>
          </cell>
        </row>
        <row r="634">
          <cell r="A634" t="str">
            <v>25.02.06U</v>
          </cell>
          <cell r="B634" t="str">
            <v>7001240006</v>
          </cell>
          <cell r="C634" t="str">
            <v>Assentamento de manilha cerâmica - DN -  350 mm</v>
          </cell>
          <cell r="D634" t="str">
            <v>m</v>
          </cell>
          <cell r="E634">
            <v>2.11</v>
          </cell>
          <cell r="F634">
            <v>20.47</v>
          </cell>
          <cell r="G634">
            <v>22.58</v>
          </cell>
          <cell r="H634">
            <v>29.35</v>
          </cell>
        </row>
        <row r="635">
          <cell r="A635" t="str">
            <v>25.02.07U</v>
          </cell>
          <cell r="B635" t="str">
            <v>7001240007</v>
          </cell>
          <cell r="C635" t="str">
            <v>Assentamento de manilha cerâmica - DN -  400 mm</v>
          </cell>
          <cell r="D635" t="str">
            <v>m</v>
          </cell>
          <cell r="E635">
            <v>2.4900000000000002</v>
          </cell>
          <cell r="F635">
            <v>23.46</v>
          </cell>
          <cell r="G635">
            <v>25.95</v>
          </cell>
          <cell r="H635">
            <v>33.74</v>
          </cell>
        </row>
        <row r="636">
          <cell r="H636">
            <v>0</v>
          </cell>
        </row>
        <row r="637">
          <cell r="A637" t="str">
            <v>25.04.00U</v>
          </cell>
          <cell r="C637" t="str">
            <v>TAMPONAMENTO DE REDE DE ESGOTO</v>
          </cell>
          <cell r="H637">
            <v>0</v>
          </cell>
        </row>
        <row r="638">
          <cell r="A638" t="str">
            <v>25.04.01U</v>
          </cell>
          <cell r="B638" t="str">
            <v>7001240008</v>
          </cell>
          <cell r="C638" t="str">
            <v>Tamponamento de rede de esgoto - DN -  150 mm</v>
          </cell>
          <cell r="D638" t="str">
            <v>ud</v>
          </cell>
          <cell r="E638">
            <v>0.83</v>
          </cell>
          <cell r="F638">
            <v>37.6</v>
          </cell>
          <cell r="G638">
            <v>38.43</v>
          </cell>
          <cell r="H638">
            <v>49.96</v>
          </cell>
        </row>
        <row r="639">
          <cell r="A639" t="str">
            <v>25.04.02U</v>
          </cell>
          <cell r="B639" t="str">
            <v>7001240009</v>
          </cell>
          <cell r="C639" t="str">
            <v>Tamponamento de rede de esgoto - DN -  200 mm</v>
          </cell>
          <cell r="D639" t="str">
            <v>ud</v>
          </cell>
          <cell r="E639">
            <v>1.1299999999999999</v>
          </cell>
          <cell r="F639">
            <v>44.36</v>
          </cell>
          <cell r="G639">
            <v>45.49</v>
          </cell>
          <cell r="H639">
            <v>59.14</v>
          </cell>
        </row>
        <row r="640">
          <cell r="A640" t="str">
            <v>25.04.03U</v>
          </cell>
          <cell r="B640" t="str">
            <v>7001240010</v>
          </cell>
          <cell r="C640" t="str">
            <v>Tamponamento de rede de esgoto - DN -  250 mm</v>
          </cell>
          <cell r="D640" t="str">
            <v>ud</v>
          </cell>
          <cell r="E640">
            <v>1.55</v>
          </cell>
          <cell r="F640">
            <v>49.99</v>
          </cell>
          <cell r="G640">
            <v>51.54</v>
          </cell>
          <cell r="H640">
            <v>67</v>
          </cell>
        </row>
        <row r="641">
          <cell r="A641" t="str">
            <v>25.04.04U</v>
          </cell>
          <cell r="B641" t="str">
            <v>7001240011</v>
          </cell>
          <cell r="C641" t="str">
            <v>Tamponamento de rede de esgoto - DN -  300 mm</v>
          </cell>
          <cell r="D641" t="str">
            <v>ud</v>
          </cell>
          <cell r="E641">
            <v>1.83</v>
          </cell>
          <cell r="F641">
            <v>52</v>
          </cell>
          <cell r="G641">
            <v>53.83</v>
          </cell>
          <cell r="H641">
            <v>69.98</v>
          </cell>
        </row>
        <row r="642">
          <cell r="A642" t="str">
            <v>25.04.05U</v>
          </cell>
          <cell r="B642" t="str">
            <v>7001240012</v>
          </cell>
          <cell r="C642" t="str">
            <v>Tamponamento de rede de esgoto - DN -  400 mm</v>
          </cell>
          <cell r="D642" t="str">
            <v>ud</v>
          </cell>
          <cell r="E642">
            <v>2.5</v>
          </cell>
          <cell r="F642">
            <v>65.7</v>
          </cell>
          <cell r="G642">
            <v>68.2</v>
          </cell>
          <cell r="H642">
            <v>88.66</v>
          </cell>
        </row>
        <row r="643">
          <cell r="H643">
            <v>0</v>
          </cell>
        </row>
        <row r="644">
          <cell r="A644" t="str">
            <v>25.05.00U</v>
          </cell>
          <cell r="C644" t="str">
            <v>LIGAÇÃO AO POÇO DE VISITA EXISTENTE</v>
          </cell>
          <cell r="H644">
            <v>0</v>
          </cell>
        </row>
        <row r="645">
          <cell r="A645" t="str">
            <v>25.05.01U</v>
          </cell>
          <cell r="B645" t="str">
            <v>7001240013</v>
          </cell>
          <cell r="C645" t="str">
            <v>Ligação ao poço de visita existente</v>
          </cell>
          <cell r="D645" t="str">
            <v>ud</v>
          </cell>
          <cell r="E645">
            <v>1.97</v>
          </cell>
          <cell r="F645">
            <v>52.07</v>
          </cell>
          <cell r="G645">
            <v>54.04</v>
          </cell>
          <cell r="H645">
            <v>70.25</v>
          </cell>
        </row>
        <row r="646">
          <cell r="H646">
            <v>0</v>
          </cell>
        </row>
        <row r="647">
          <cell r="H647">
            <v>0</v>
          </cell>
        </row>
        <row r="648">
          <cell r="A648" t="str">
            <v>26.00.00U</v>
          </cell>
          <cell r="C648" t="str">
            <v>CAIXAS</v>
          </cell>
          <cell r="H648">
            <v>0</v>
          </cell>
        </row>
        <row r="649">
          <cell r="H649">
            <v>0</v>
          </cell>
        </row>
        <row r="650">
          <cell r="A650" t="str">
            <v>26.01.00U</v>
          </cell>
          <cell r="C650" t="str">
            <v>CAIXAS PARA REGISTROS COM FLANGES</v>
          </cell>
          <cell r="H650">
            <v>0</v>
          </cell>
        </row>
        <row r="651">
          <cell r="A651" t="str">
            <v>26.01.01U</v>
          </cell>
          <cell r="B651" t="str">
            <v>7001250001</v>
          </cell>
          <cell r="C651" t="str">
            <v>Caixa em alvenaria de tijolos furados de 1/2 vez para registro com flanges incluindo: revestimentos interno e externo de chapisco (traço 1:3) e massa única, piso em concreto simples (traço 1:3:5) com espessura de 0,05 m; tampa em concreto armado (FCK &gt;=20</v>
          </cell>
          <cell r="D651" t="str">
            <v>ud</v>
          </cell>
          <cell r="E651">
            <v>120.07</v>
          </cell>
          <cell r="F651">
            <v>423.46</v>
          </cell>
          <cell r="G651">
            <v>543.53</v>
          </cell>
          <cell r="H651">
            <v>706.59</v>
          </cell>
        </row>
        <row r="652">
          <cell r="A652" t="str">
            <v>26.01.02U</v>
          </cell>
          <cell r="B652" t="str">
            <v>7001250002</v>
          </cell>
          <cell r="C652" t="str">
            <v>Caixa em alvenaria de tijolos furados de 1/2 vez para registro com flanges incluindo: revestimentos interno e externo de chapisco (traço 1:3) e massa única, piso em concreto simples (traço 1:3:5) com espessura de 0,05 m; tampa em concreto armado (FCK &gt;=20</v>
          </cell>
          <cell r="D652" t="str">
            <v>ud</v>
          </cell>
          <cell r="E652">
            <v>163.09</v>
          </cell>
          <cell r="F652">
            <v>535.71</v>
          </cell>
          <cell r="G652">
            <v>698.8</v>
          </cell>
          <cell r="H652">
            <v>908.44</v>
          </cell>
        </row>
        <row r="653">
          <cell r="A653" t="str">
            <v>26.01.03U</v>
          </cell>
          <cell r="B653" t="str">
            <v>7001250003</v>
          </cell>
          <cell r="C653" t="str">
            <v>Caixa em alvenaria de tijolos furados de 1/2 vez para registro com flanges incluindo: revestimentos interno e externo de chapisco (traço 1:3) e massa única, piso em concreto simples (traço 1:3:5) com espessura de 0,05 m; tampa em concreto armado (FCK &gt;=20</v>
          </cell>
          <cell r="D653" t="str">
            <v>ud</v>
          </cell>
          <cell r="E653">
            <v>183.79</v>
          </cell>
          <cell r="F653">
            <v>639.35</v>
          </cell>
          <cell r="G653">
            <v>823.14</v>
          </cell>
          <cell r="H653">
            <v>1070.08</v>
          </cell>
        </row>
        <row r="654">
          <cell r="A654" t="str">
            <v>26.01.04U</v>
          </cell>
          <cell r="B654" t="str">
            <v>7001250004</v>
          </cell>
          <cell r="C654" t="str">
            <v>Caixa em alvenaria de tijolos furados de 1/2 vez para registro com flanges incluindo: revestimentos interno e externo de chapisco (traço 1:3) e massa única, piso em concreto simples (traço 1:3:5) com espessura de 0,05 m; tampa em concreto armado (FCK &gt;=20</v>
          </cell>
          <cell r="D654" t="str">
            <v>ud</v>
          </cell>
          <cell r="E654">
            <v>251.91</v>
          </cell>
          <cell r="F654">
            <v>812.12</v>
          </cell>
          <cell r="G654">
            <v>1064.03</v>
          </cell>
          <cell r="H654">
            <v>1383.24</v>
          </cell>
        </row>
        <row r="655">
          <cell r="A655" t="str">
            <v>26.01.05U</v>
          </cell>
          <cell r="B655" t="str">
            <v>7001250005</v>
          </cell>
          <cell r="C655" t="str">
            <v>Caixa em alvenaria de tijolos furados de 1/2 vez para registro com flanges incluindo: revestimentos interno e externo de chapisco (traço 1:3) e massa única, piso em concreto simples (traço 1:3:5) com espessura de 0,05 m; tampa em concreto armado (FCK &gt;=20</v>
          </cell>
          <cell r="D655" t="str">
            <v>ud</v>
          </cell>
          <cell r="E655">
            <v>272.56</v>
          </cell>
          <cell r="F655">
            <v>994.01</v>
          </cell>
          <cell r="G655">
            <v>1266.57</v>
          </cell>
          <cell r="H655">
            <v>1646.54</v>
          </cell>
        </row>
        <row r="656">
          <cell r="H656">
            <v>0</v>
          </cell>
        </row>
        <row r="657">
          <cell r="A657" t="str">
            <v>26.02.00U</v>
          </cell>
          <cell r="C657" t="str">
            <v>CAIXAS PARA REGISTROS JUNTA ELÁSTICA</v>
          </cell>
          <cell r="H657">
            <v>0</v>
          </cell>
        </row>
        <row r="658">
          <cell r="A658" t="str">
            <v>26.02.01U</v>
          </cell>
          <cell r="B658" t="str">
            <v>7001250006</v>
          </cell>
          <cell r="C658" t="str">
            <v>Caixa em alvenaria de tijolos furados de 1/2 vez para registro junta elástica incluindo: revestimentos interno e externo de chapisco (traço 1:3) e massa única, piso em concreto simples (traço 1:3:5) com espessura de 0,05 m; tampa em concreto armado (FCK &gt;</v>
          </cell>
          <cell r="D658" t="str">
            <v>ud</v>
          </cell>
          <cell r="E658">
            <v>159.08000000000001</v>
          </cell>
          <cell r="F658">
            <v>499.08</v>
          </cell>
          <cell r="G658">
            <v>658.16</v>
          </cell>
          <cell r="H658">
            <v>855.61</v>
          </cell>
        </row>
        <row r="659">
          <cell r="A659" t="str">
            <v>26.02.02U</v>
          </cell>
          <cell r="B659" t="str">
            <v>7001250007</v>
          </cell>
          <cell r="C659" t="str">
            <v>Caixa em alvenaria de tijolos furados de 1/2 vez para registro junta elástica incluindo: revestimentos interno e externo de chapisco (traço 1:3) e massa única, piso em concreto simples (traço 1:3:5) com espessura de 0,05 m; tampa em concreto armado (FCK &gt;</v>
          </cell>
          <cell r="D659" t="str">
            <v>ud</v>
          </cell>
          <cell r="E659">
            <v>199.78</v>
          </cell>
          <cell r="F659">
            <v>604.92999999999995</v>
          </cell>
          <cell r="G659">
            <v>804.71</v>
          </cell>
          <cell r="H659">
            <v>1046.1199999999999</v>
          </cell>
        </row>
        <row r="660">
          <cell r="A660" t="str">
            <v>26.02.03U</v>
          </cell>
          <cell r="B660" t="str">
            <v>7001250008</v>
          </cell>
          <cell r="C660" t="str">
            <v>Caixa em alvenaria de tijolos furados de 1/2 vez para registro junta elástica incluindo: revestimentos interno e externo de chapisco (traço 1:3) e massa única, piso em concreto simples (traço 1:3:5) com espessura de 0,05 m; tampa em concreto armado (FCK &gt;</v>
          </cell>
          <cell r="D660" t="str">
            <v>ud</v>
          </cell>
          <cell r="E660">
            <v>250.02</v>
          </cell>
          <cell r="F660">
            <v>780.13</v>
          </cell>
          <cell r="G660">
            <v>1030.1500000000001</v>
          </cell>
          <cell r="H660">
            <v>1339.2</v>
          </cell>
        </row>
        <row r="661">
          <cell r="A661" t="str">
            <v>26.02.04U</v>
          </cell>
          <cell r="B661" t="str">
            <v>7001250009</v>
          </cell>
          <cell r="C661" t="str">
            <v>Caixa em alvenaria de tijolos furados de 1/2 vez para registro junta elástica incluindo: revestimentos interno e externo de chapisco (traço 1:3) e massa única, piso em concreto simples (traço 1:3:5) com espessura de 0,05 m; tampa em concreto armado (FCK &gt;</v>
          </cell>
          <cell r="D661" t="str">
            <v>ud</v>
          </cell>
          <cell r="E661">
            <v>301.25</v>
          </cell>
          <cell r="F661">
            <v>979.63</v>
          </cell>
          <cell r="G661">
            <v>1280.8800000000001</v>
          </cell>
          <cell r="H661">
            <v>1665.14</v>
          </cell>
        </row>
        <row r="662">
          <cell r="A662" t="str">
            <v>26.02.05U</v>
          </cell>
          <cell r="B662" t="str">
            <v>7001250010</v>
          </cell>
          <cell r="C662" t="str">
            <v>Caixa em alvenaria de tijolos furados de 1/2 vez para registro junta elástica incluindo: revestimentos interno e externo de chapisco (traço 1:3) e massa única, piso em concreto simples (traço 1:3:5) com espessura de 0,05 m; tampa em concreto armado (FCK &gt;</v>
          </cell>
          <cell r="D662" t="str">
            <v>ud</v>
          </cell>
          <cell r="E662">
            <v>366.21</v>
          </cell>
          <cell r="F662">
            <v>1203.46</v>
          </cell>
          <cell r="G662">
            <v>1569.67</v>
          </cell>
          <cell r="H662">
            <v>2040.57</v>
          </cell>
        </row>
        <row r="663">
          <cell r="H663">
            <v>0</v>
          </cell>
        </row>
        <row r="664">
          <cell r="A664" t="str">
            <v>26.03.00U</v>
          </cell>
          <cell r="C664" t="str">
            <v>CAIXA COLETORA PARA REDE SECA DE ESGOTO</v>
          </cell>
          <cell r="H664">
            <v>0</v>
          </cell>
        </row>
        <row r="665">
          <cell r="A665" t="str">
            <v>26.03.01U</v>
          </cell>
          <cell r="B665" t="str">
            <v>7001250011</v>
          </cell>
          <cell r="C665" t="str">
            <v>Caixa coletora para rede seca de esgoto em alvenaria inclusive chapisco, massa, lastro de concreto simples (FCK &gt;= 15 Mpa, controle "B") e tampa de concreto armado (FCK &gt;= 20 Mpa, controle "B"), com reaterro</v>
          </cell>
          <cell r="D665" t="str">
            <v>ud</v>
          </cell>
          <cell r="E665">
            <v>198.39</v>
          </cell>
          <cell r="F665">
            <v>221.14</v>
          </cell>
          <cell r="G665">
            <v>419.53</v>
          </cell>
          <cell r="H665">
            <v>545.39</v>
          </cell>
        </row>
        <row r="666">
          <cell r="A666" t="str">
            <v>26.03.02U</v>
          </cell>
          <cell r="B666" t="str">
            <v>7001250012</v>
          </cell>
          <cell r="C666" t="str">
            <v>Caixa coletora para rede de esgoto em alvenaria inclusive chapisco, massa, lastro de concreto simples (FCK &gt;= 15 Mpa, controle "B") e tampa de concreto armado  (FCK &gt;= 20 Mpa, controle "B"), com reaterro</v>
          </cell>
          <cell r="D666" t="str">
            <v>ud</v>
          </cell>
          <cell r="E666">
            <v>416.67</v>
          </cell>
          <cell r="F666">
            <v>463.92</v>
          </cell>
          <cell r="G666">
            <v>880.59</v>
          </cell>
          <cell r="H666">
            <v>1144.77</v>
          </cell>
        </row>
        <row r="667">
          <cell r="H667">
            <v>0</v>
          </cell>
        </row>
        <row r="668">
          <cell r="A668" t="str">
            <v>26.04.00U</v>
          </cell>
          <cell r="C668" t="str">
            <v>CAIXA DE PASSAGEM PARA ESGOTO</v>
          </cell>
          <cell r="H668">
            <v>0</v>
          </cell>
        </row>
        <row r="669">
          <cell r="A669" t="str">
            <v>26.04.01U</v>
          </cell>
          <cell r="B669" t="str">
            <v>7001250013</v>
          </cell>
          <cell r="C669" t="str">
            <v>Caixa de passagem para esgoto em anéis de concreto armado, lastro em concreto simples 1:3:5 e base em tijolo coroa com tampa de concreto armado  (FCK &gt;= 20 Mpa, controle "B"), DN - 0,40 m e profundidade de 0,65 m</v>
          </cell>
          <cell r="D669" t="str">
            <v>ud</v>
          </cell>
          <cell r="E669">
            <v>17.190000000000001</v>
          </cell>
          <cell r="F669">
            <v>70.62</v>
          </cell>
          <cell r="G669">
            <v>87.81</v>
          </cell>
          <cell r="H669">
            <v>114.15</v>
          </cell>
        </row>
        <row r="670">
          <cell r="A670" t="str">
            <v>26.04.02U</v>
          </cell>
          <cell r="B670" t="str">
            <v>7001250014</v>
          </cell>
          <cell r="C670" t="str">
            <v>Caixa de passagem para esgoto em anéis de concreto armado, lastro em concreto simples 1:3:5 e base em tijolo coroa com tampa de concreto armado  (FCK &gt;= 20 Mpa, controle "B"), DN - 0,60 m e profundidade de 1,00 m</v>
          </cell>
          <cell r="D670" t="str">
            <v>ud</v>
          </cell>
          <cell r="E670">
            <v>25.81</v>
          </cell>
          <cell r="F670">
            <v>119.28</v>
          </cell>
          <cell r="G670">
            <v>145.09</v>
          </cell>
          <cell r="H670">
            <v>188.62</v>
          </cell>
        </row>
        <row r="671">
          <cell r="H671">
            <v>0</v>
          </cell>
        </row>
        <row r="672">
          <cell r="A672" t="str">
            <v>26.05.00U</v>
          </cell>
          <cell r="C672" t="str">
            <v>CAIXAS PARA VÁLVULAS BORBOLETAS</v>
          </cell>
          <cell r="H672">
            <v>0</v>
          </cell>
        </row>
        <row r="673">
          <cell r="A673" t="str">
            <v>26.05.01U</v>
          </cell>
          <cell r="B673" t="str">
            <v>7001250015</v>
          </cell>
          <cell r="C673" t="str">
            <v>Caixa em alvenaria de tijolos furados de 1/2 vez para válvula borboleta incluindo: revestimentos interno e externo de chapisco (traço 1:3) e massa única, piso em concreto simples (traço 1:3:5) com espessura de 0,05 m; tampa em concreto armado (FCK &gt;=20 MP</v>
          </cell>
          <cell r="D673" t="str">
            <v>ud</v>
          </cell>
          <cell r="E673">
            <v>166.79</v>
          </cell>
          <cell r="F673">
            <v>408.38</v>
          </cell>
          <cell r="G673">
            <v>575.16999999999996</v>
          </cell>
          <cell r="H673">
            <v>747.72</v>
          </cell>
        </row>
        <row r="674">
          <cell r="A674" t="str">
            <v>26.05.02U</v>
          </cell>
          <cell r="B674" t="str">
            <v>7001250174</v>
          </cell>
          <cell r="C674" t="str">
            <v>Caixa em alvenaria de tijolos furados de 1/2 vez para válvula borboleta incluindo: revestimentos interno e externo de chapisco (traço 1:3) e massa única, piso em concreto simples (traço 1:3:5) com espessura de 0,05 m; tampa em concreto armado (FCK &gt;=20 MP</v>
          </cell>
          <cell r="D674" t="str">
            <v>ud</v>
          </cell>
          <cell r="E674">
            <v>191.83</v>
          </cell>
          <cell r="F674">
            <v>451.77</v>
          </cell>
          <cell r="G674">
            <v>643.6</v>
          </cell>
          <cell r="H674">
            <v>836.68</v>
          </cell>
        </row>
        <row r="675">
          <cell r="A675" t="str">
            <v>26.05.03U</v>
          </cell>
          <cell r="B675">
            <v>7001250091</v>
          </cell>
          <cell r="C675" t="str">
            <v>Caixa em alvenaria de tijolos furados de 1/2 vez para válvula borboleta incluindo: revestimentos interno e externo de chapisco (traço 1:3) e massa única, piso em concreto simples (traço 1:3:5) com espessura de 0,05 m; tampa em concreto armado (FCK &gt;=20 MP</v>
          </cell>
          <cell r="D675" t="str">
            <v>ud</v>
          </cell>
          <cell r="E675">
            <v>239.39</v>
          </cell>
          <cell r="F675">
            <v>519.73</v>
          </cell>
          <cell r="G675">
            <v>759.12</v>
          </cell>
          <cell r="H675">
            <v>986.86</v>
          </cell>
        </row>
        <row r="676">
          <cell r="A676" t="str">
            <v>26.05.04U</v>
          </cell>
          <cell r="B676">
            <v>7001250090</v>
          </cell>
          <cell r="C676" t="str">
            <v>Caixa em alvenaria de tijolos furados de 1/2 vez para válvula borboleta incluindo: revestimentos interno e externo de chapisco (traço 1:3) e massa única, piso em concreto simples (traço 1:3:5) com espessura de 0,05 m; tampa em concreto armado (FCK &gt;=20 MP</v>
          </cell>
          <cell r="D676" t="str">
            <v>ud</v>
          </cell>
          <cell r="E676">
            <v>289.45</v>
          </cell>
          <cell r="F676">
            <v>606.29999999999995</v>
          </cell>
          <cell r="G676">
            <v>895.75</v>
          </cell>
          <cell r="H676">
            <v>1164.48</v>
          </cell>
        </row>
        <row r="677">
          <cell r="A677" t="str">
            <v>26.05.05U</v>
          </cell>
          <cell r="B677">
            <v>7001250019</v>
          </cell>
          <cell r="C677" t="str">
            <v>Caixa em alvenaria de tijolos furados de 1/2 vez para válvula borboleta incluindo: revestimentos interno e externo de chapisco (traço 1:3) e massa única, piso em concreto simples (traço 1:3:5) com espessura de 0,05 m; tampa em concreto armado (FCK &gt;=20 MP</v>
          </cell>
          <cell r="D677" t="str">
            <v>ud</v>
          </cell>
          <cell r="E677">
            <v>376.74</v>
          </cell>
          <cell r="F677">
            <v>760.41</v>
          </cell>
          <cell r="G677">
            <v>1137.1500000000001</v>
          </cell>
          <cell r="H677">
            <v>1478.3</v>
          </cell>
        </row>
        <row r="678">
          <cell r="A678" t="str">
            <v>26.05.06U</v>
          </cell>
          <cell r="B678">
            <v>7001250020</v>
          </cell>
          <cell r="C678" t="str">
            <v>Caixa em alvenaria de tijolos furados de 1/2 vez para válvula borboleta incluindo: revestimentos interno e externo de chapisco (traço 1:3) e massa única, piso em concreto simples (traço 1:3:5) com espessura de 0,05 m; tampa em concreto armado (FCK &gt;=20 MP</v>
          </cell>
          <cell r="D678" t="str">
            <v>ud</v>
          </cell>
          <cell r="E678">
            <v>432.9</v>
          </cell>
          <cell r="F678">
            <v>892.67</v>
          </cell>
          <cell r="G678">
            <v>1325.57</v>
          </cell>
          <cell r="H678">
            <v>1723.24</v>
          </cell>
        </row>
        <row r="679">
          <cell r="A679" t="str">
            <v>26.06.00U</v>
          </cell>
          <cell r="C679" t="str">
            <v>CAIXAS PARA VENTOSAS</v>
          </cell>
          <cell r="H679">
            <v>0</v>
          </cell>
        </row>
        <row r="680">
          <cell r="H680">
            <v>0</v>
          </cell>
        </row>
        <row r="681">
          <cell r="C681" t="str">
            <v>CAIXAS PARA VENTOSAS EM ALVENARIA DE 1/2 VEZ - PARA ÁREAS URBANAS</v>
          </cell>
          <cell r="H681">
            <v>0</v>
          </cell>
        </row>
        <row r="682">
          <cell r="A682" t="str">
            <v>26.06.01U</v>
          </cell>
          <cell r="B682" t="str">
            <v>7001250021</v>
          </cell>
          <cell r="C682" t="str">
            <v>Caixa em alvenaria de tijolos furados de 1/2 vez para ventosa aplicada em tubulação de DN = (50 a 150)mm incluindo: revestimentos interno e externo de chapisco (traço 1:3) e massa única, piso em concreto simples (traço 1:3:5) com espessura de 0,05 m; tamp</v>
          </cell>
          <cell r="D682" t="str">
            <v>ud</v>
          </cell>
          <cell r="E682">
            <v>177.24</v>
          </cell>
          <cell r="F682">
            <v>430.74</v>
          </cell>
          <cell r="G682">
            <v>607.98</v>
          </cell>
          <cell r="H682">
            <v>790.37</v>
          </cell>
        </row>
        <row r="683">
          <cell r="A683" t="str">
            <v>26.06.02U</v>
          </cell>
          <cell r="B683" t="str">
            <v>7001250022</v>
          </cell>
          <cell r="C683" t="str">
            <v>Caixa em alvenaria de tijolos furados de 1/2 vez para ventosa aplicada em tubulação de DN = (200 a 350)mm incluindo: revestimentos interno e externo de chapisco (traço 1:3) e massa única, piso em concreto simples (traço 1:3:5) com espessura de 0,05 m; tam</v>
          </cell>
          <cell r="D683" t="str">
            <v>ud</v>
          </cell>
          <cell r="E683">
            <v>268.79000000000002</v>
          </cell>
          <cell r="F683">
            <v>650.16999999999996</v>
          </cell>
          <cell r="G683">
            <v>918.96</v>
          </cell>
          <cell r="H683">
            <v>1194.6500000000001</v>
          </cell>
        </row>
        <row r="684">
          <cell r="A684" t="str">
            <v>26.06.03U</v>
          </cell>
          <cell r="B684" t="str">
            <v>7001250023</v>
          </cell>
          <cell r="C684" t="str">
            <v>Caixa em alvenaria de tijolos furados de 1/2 vez para ventosa aplicada em tubulação de DN = (400 a 600)mm incluindo: revestimentos interno e externo de chapisco (traço 1:3) e massa única, piso em concreto simples (traço 1:3:5) com espessura de 0,05 m; tam</v>
          </cell>
          <cell r="D684" t="str">
            <v>ud</v>
          </cell>
          <cell r="E684">
            <v>376.09</v>
          </cell>
          <cell r="F684">
            <v>872.7</v>
          </cell>
          <cell r="G684">
            <v>1248.79</v>
          </cell>
          <cell r="H684">
            <v>1623.43</v>
          </cell>
        </row>
        <row r="685">
          <cell r="H685">
            <v>0</v>
          </cell>
        </row>
        <row r="686">
          <cell r="C686" t="str">
            <v>CAIXAS PARA VENTOSAS EM ALVENARIA DE 1 VEZ - PARA ÁREAS URBANAS</v>
          </cell>
          <cell r="H686">
            <v>0</v>
          </cell>
        </row>
        <row r="687">
          <cell r="A687" t="str">
            <v>26.06.04U</v>
          </cell>
          <cell r="B687" t="str">
            <v>7001250024</v>
          </cell>
          <cell r="C687" t="str">
            <v xml:space="preserve">Caixa em alvenaria de tijolos furados de 1 vez para ventosa aplicada em tubulação de DN = (50 a 150)mm incluindo: revestimentos interno e externo de chapisco (traço 1:3) e massa única, piso em concreto simples (traço 1:3:5) com espessura de 0,05 m; tampa </v>
          </cell>
          <cell r="D687" t="str">
            <v>ud</v>
          </cell>
          <cell r="E687">
            <v>277.26</v>
          </cell>
          <cell r="F687">
            <v>552.04999999999995</v>
          </cell>
          <cell r="G687">
            <v>829.31</v>
          </cell>
          <cell r="H687">
            <v>1078.0999999999999</v>
          </cell>
        </row>
        <row r="688">
          <cell r="A688" t="str">
            <v>26.06.05U</v>
          </cell>
          <cell r="B688" t="str">
            <v>7001250025</v>
          </cell>
          <cell r="C688" t="str">
            <v>Caixa em alvenaria de tijolos furados de 1 vez para ventosa aplicada em tubulação de DN = (200 a 350)mm incluindo: revestimentos interno e externo de chapisco (traço 1:3) e massa única, piso em concreto simples (traço 1:3:5) com espessura de 0,05 m; tampa</v>
          </cell>
          <cell r="D688" t="str">
            <v>ud</v>
          </cell>
          <cell r="E688">
            <v>400.34</v>
          </cell>
          <cell r="F688">
            <v>816.51</v>
          </cell>
          <cell r="G688">
            <v>1216.8499999999999</v>
          </cell>
          <cell r="H688">
            <v>1581.91</v>
          </cell>
        </row>
        <row r="689">
          <cell r="A689" t="str">
            <v>26.06.06U</v>
          </cell>
          <cell r="B689">
            <v>7001250170</v>
          </cell>
          <cell r="C689" t="str">
            <v>Caixa em alvenaria de tijolos furados de 1 vez para ventosa aplicada em tubulação de DN = (400 a 600)mm incluindo: revestimentos interno e externo de chapisco (traço 1:3) e massa única, piso em concreto simples (traço 1:3:5) com espessura de 0,05 m; tampa</v>
          </cell>
          <cell r="D689" t="str">
            <v>ud</v>
          </cell>
          <cell r="E689">
            <v>538.61</v>
          </cell>
          <cell r="F689">
            <v>1079.8699999999999</v>
          </cell>
          <cell r="G689">
            <v>1618.48</v>
          </cell>
          <cell r="H689">
            <v>2104.02</v>
          </cell>
        </row>
        <row r="690">
          <cell r="H690">
            <v>0</v>
          </cell>
        </row>
        <row r="691">
          <cell r="C691" t="str">
            <v>CAIXAS PARA VENTOSAS EM ALVENARIA DE 1/2 VEZ - PARA ÁREAS RURAIS</v>
          </cell>
          <cell r="H691">
            <v>0</v>
          </cell>
        </row>
        <row r="692">
          <cell r="A692" t="str">
            <v>26.06.07U</v>
          </cell>
          <cell r="B692" t="str">
            <v>7001250027</v>
          </cell>
          <cell r="C692" t="str">
            <v>Caixa em alvenaria de tijolos furados de 1/2 vez para ventosa aplicada em tubulação de DN = (50 a 150)mm incluindo: revestimentos interno e externo de chapisco (traço 1:3) e massa única, piso em concreto simples (traço 1:3:5) com espessura de 0,05 m; tamp</v>
          </cell>
          <cell r="D692" t="str">
            <v>ud</v>
          </cell>
          <cell r="E692">
            <v>193.92</v>
          </cell>
          <cell r="F692">
            <v>587.28</v>
          </cell>
          <cell r="G692">
            <v>781.2</v>
          </cell>
          <cell r="H692">
            <v>1015.56</v>
          </cell>
        </row>
        <row r="693">
          <cell r="A693" t="str">
            <v>26.06.08U</v>
          </cell>
          <cell r="B693" t="str">
            <v>7001250028</v>
          </cell>
          <cell r="C693" t="str">
            <v>Caixa em alvenaria de tijolos furados de 1/2 vez para ventosa aplicada em tubulação de DN = (200 a 350)mm incluindo: revestimentos interno e externo de chapisco (traço 1:3) e massa única, piso em concreto simples (traço 1:3:5) com espessura de 0,05 m; tam</v>
          </cell>
          <cell r="D693" t="str">
            <v>ud</v>
          </cell>
          <cell r="E693">
            <v>290.04000000000002</v>
          </cell>
          <cell r="F693">
            <v>841.62</v>
          </cell>
          <cell r="G693">
            <v>1131.6600000000001</v>
          </cell>
          <cell r="H693">
            <v>1471.16</v>
          </cell>
        </row>
        <row r="694">
          <cell r="A694" t="str">
            <v>26.06.09U</v>
          </cell>
          <cell r="B694" t="str">
            <v>7001250029</v>
          </cell>
          <cell r="C694" t="str">
            <v>Caixa em alvenaria de tijolos furados de 1/2 vez para ventosa aplicada em tubulação de DN = (400 a 600)mm incluindo: revestimentos interno e externo de chapisco (traço 1:3) e massa única, piso em concreto simples (traço 1:3:5) com espessura de 0,05 m; tam</v>
          </cell>
          <cell r="D694" t="str">
            <v>ud</v>
          </cell>
          <cell r="E694">
            <v>401.89</v>
          </cell>
          <cell r="F694">
            <v>1099.95</v>
          </cell>
          <cell r="G694">
            <v>1501.84</v>
          </cell>
          <cell r="H694">
            <v>1952.39</v>
          </cell>
        </row>
        <row r="695">
          <cell r="H695">
            <v>0</v>
          </cell>
        </row>
        <row r="696">
          <cell r="C696" t="str">
            <v>CAIXAS PARA VENTOSAS EM CONCRETO ARMADO - PARA ÁREAS URBANAS</v>
          </cell>
          <cell r="H696">
            <v>0</v>
          </cell>
        </row>
        <row r="697">
          <cell r="A697" t="str">
            <v>26.06.10U</v>
          </cell>
          <cell r="B697" t="str">
            <v>7001250175</v>
          </cell>
          <cell r="C697" t="str">
            <v>Caixa em concreto armado FCK 20 MPA, controle "B" para ventosa aplicada em tubulação de DN = (700 a 900)mm incluindo: escoramento lateral das formas; preparo e lançamento do concreto; paredes, fundo e tampa com espessuras de 0,15 m; lastro de piso em conc</v>
          </cell>
          <cell r="D697" t="str">
            <v>ud</v>
          </cell>
          <cell r="E697">
            <v>2507.33</v>
          </cell>
          <cell r="F697">
            <v>1032.94</v>
          </cell>
          <cell r="G697">
            <v>3540.27</v>
          </cell>
          <cell r="H697">
            <v>4602.3500000000004</v>
          </cell>
        </row>
        <row r="698">
          <cell r="A698" t="str">
            <v>26.06.11U</v>
          </cell>
          <cell r="B698" t="str">
            <v>7001250031</v>
          </cell>
          <cell r="C698" t="str">
            <v xml:space="preserve">Caixa em concreto armado FCK 20 MPA, controle "B" para ventosa aplicada em tubulação de DN = 1.000 mm incluindo: escoramento lateral das formas; preparo e lançamento do concreto; paredes, fundo e tampa com espessuras de 0,15 m; lastro de piso em concreto </v>
          </cell>
          <cell r="D698" t="str">
            <v>ud</v>
          </cell>
          <cell r="E698">
            <v>2655.03</v>
          </cell>
          <cell r="F698">
            <v>1097.3399999999999</v>
          </cell>
          <cell r="G698">
            <v>3752.37</v>
          </cell>
          <cell r="H698">
            <v>4878.08</v>
          </cell>
        </row>
        <row r="699">
          <cell r="A699" t="str">
            <v>26.06.12U</v>
          </cell>
          <cell r="B699" t="str">
            <v>7001250032</v>
          </cell>
          <cell r="C699" t="str">
            <v xml:space="preserve">Caixa em concreto armado FCK 20 MPA, controle "B" para ventosa aplicada em tubulação de DN = 1.200 mm incluindo: escoramento lateral das formas; preparo e lançamento do concreto; paredes, fundo e tampa com espessuras de 0,15 m; lastro de piso em concreto </v>
          </cell>
          <cell r="D699" t="str">
            <v>ud</v>
          </cell>
          <cell r="E699">
            <v>3054.67</v>
          </cell>
          <cell r="F699">
            <v>1267.4000000000001</v>
          </cell>
          <cell r="G699">
            <v>4322.07</v>
          </cell>
          <cell r="H699">
            <v>5618.69</v>
          </cell>
        </row>
        <row r="700">
          <cell r="H700">
            <v>0</v>
          </cell>
        </row>
        <row r="701">
          <cell r="C701" t="str">
            <v>CAIXAS PARA VENTOSAS EM CONCRETO ARMADO - PARA ÁREAS RURAIS</v>
          </cell>
          <cell r="H701">
            <v>0</v>
          </cell>
        </row>
        <row r="702">
          <cell r="A702" t="str">
            <v>26.06.13U</v>
          </cell>
          <cell r="B702" t="str">
            <v>7001250033</v>
          </cell>
          <cell r="C702" t="str">
            <v>Caixa em concreto armado FCK 20 MPA, controle "B" para ventosa aplicada em tubulação de DN = (700 a 900)mm incluindo: escoramento lateral das formas; preparo e lançamento do concreto; paredes, fundo e tampa com espessuras de 0,15 m; lastro de piso em conc</v>
          </cell>
          <cell r="D702" t="str">
            <v>ud</v>
          </cell>
          <cell r="E702">
            <v>2885.83</v>
          </cell>
          <cell r="F702">
            <v>1197.01</v>
          </cell>
          <cell r="G702">
            <v>4082.84</v>
          </cell>
          <cell r="H702">
            <v>5307.69</v>
          </cell>
        </row>
        <row r="703">
          <cell r="A703" t="str">
            <v>26.06.14U</v>
          </cell>
          <cell r="B703" t="str">
            <v>7001250034</v>
          </cell>
          <cell r="C703" t="str">
            <v xml:space="preserve">Caixa em concreto armado FCK 20 MPA, controle "B" para ventosa aplicada em tubulação de DN = 1.000 mm incluindo: escoramento lateral das formas; preparo e lançamento do concreto; paredes, fundo e tampa com espessuras de 0,15 m; lastro de piso em concreto </v>
          </cell>
          <cell r="D703" t="str">
            <v>ud</v>
          </cell>
          <cell r="E703">
            <v>3033.53</v>
          </cell>
          <cell r="F703">
            <v>1261.56</v>
          </cell>
          <cell r="G703">
            <v>4295.09</v>
          </cell>
          <cell r="H703">
            <v>5583.62</v>
          </cell>
        </row>
        <row r="704">
          <cell r="A704" t="str">
            <v>26.06.15U</v>
          </cell>
          <cell r="B704" t="str">
            <v>7001250035</v>
          </cell>
          <cell r="C704" t="str">
            <v xml:space="preserve">Caixa em concreto armado FCK 20 MPA, controle "B" para ventosa aplicada em tubulação de DN = 1.200 mm incluindo: escoramento lateral das formas; preparo e lançamento do concreto; paredes, fundo e tampa com espessuras de 0,15 m; lastro de piso em concreto </v>
          </cell>
          <cell r="D704" t="str">
            <v>ud</v>
          </cell>
          <cell r="E704">
            <v>3534.73</v>
          </cell>
          <cell r="F704">
            <v>1477.38</v>
          </cell>
          <cell r="G704">
            <v>5012.1099999999997</v>
          </cell>
          <cell r="H704">
            <v>6515.74</v>
          </cell>
        </row>
        <row r="705">
          <cell r="H705">
            <v>0</v>
          </cell>
        </row>
        <row r="706">
          <cell r="A706" t="str">
            <v>26.07.00U</v>
          </cell>
          <cell r="C706" t="str">
            <v>CAIXAS PARA DESCARGAS</v>
          </cell>
          <cell r="H706">
            <v>0</v>
          </cell>
        </row>
        <row r="707">
          <cell r="H707">
            <v>0</v>
          </cell>
        </row>
        <row r="708">
          <cell r="C708" t="str">
            <v>CAIXAS PARA DESCARGAS EM ALVENARIA DE 1/2 VEZ - PARA ÁREAS URBANAS</v>
          </cell>
          <cell r="H708">
            <v>0</v>
          </cell>
        </row>
        <row r="709">
          <cell r="A709" t="str">
            <v>26.07.01U</v>
          </cell>
          <cell r="B709" t="str">
            <v>7001250036</v>
          </cell>
          <cell r="C709" t="str">
            <v>Caixa em alvenaria de tijolos furados de 1/2 vez para descarga aplicada em tubulação de DN = (50 a 150)mm incluindo: revestimentos interno e externo de chapisco (traço 1:3) e massa única, piso em concreto simples (traço 1:3:5) com espessura de 0,05 m; tam</v>
          </cell>
          <cell r="D709" t="str">
            <v>ud</v>
          </cell>
          <cell r="E709">
            <v>133.59</v>
          </cell>
          <cell r="F709">
            <v>448.73</v>
          </cell>
          <cell r="G709">
            <v>582.32000000000005</v>
          </cell>
          <cell r="H709">
            <v>757.02</v>
          </cell>
        </row>
        <row r="710">
          <cell r="A710" t="str">
            <v>26.07.02U</v>
          </cell>
          <cell r="B710" t="str">
            <v>7001250037</v>
          </cell>
          <cell r="C710" t="str">
            <v>Caixa em alvenaria de tijolos furados de 1/2 vez para descarga aplicada em tubulação de DN = (200 a 250)mm incluindo: revestimentos interno e externo de chapisco (traço 1:3) e massa única, piso em concreto simples (traço 1:3:5) com espessura de 0,05 m; ta</v>
          </cell>
          <cell r="D710" t="str">
            <v>ud</v>
          </cell>
          <cell r="E710">
            <v>203.6</v>
          </cell>
          <cell r="F710">
            <v>638.24</v>
          </cell>
          <cell r="G710">
            <v>841.84</v>
          </cell>
          <cell r="H710">
            <v>1094.3900000000001</v>
          </cell>
        </row>
        <row r="711">
          <cell r="A711" t="str">
            <v>26.07.03U</v>
          </cell>
          <cell r="B711" t="str">
            <v>7001250038</v>
          </cell>
          <cell r="C711" t="str">
            <v>Caixa em alvenaria de tijolos furados de 1/2 vez para descarga aplicada em tubulação de DN = (300 a 350)mm incluindo: revestimentos interno e externo de chapisco (traço 1:3) e massa única, piso em concreto simples (traço 1:3:5) com espessura de 0,05 m; ta</v>
          </cell>
          <cell r="D711" t="str">
            <v>ud</v>
          </cell>
          <cell r="E711">
            <v>250.02</v>
          </cell>
          <cell r="F711">
            <v>779.66</v>
          </cell>
          <cell r="G711">
            <v>1029.68</v>
          </cell>
          <cell r="H711">
            <v>1338.58</v>
          </cell>
        </row>
        <row r="712">
          <cell r="A712" t="str">
            <v>26.07.04U</v>
          </cell>
          <cell r="B712" t="str">
            <v>7001250039</v>
          </cell>
          <cell r="C712" t="str">
            <v>Caixa em alvenaria de tijolos furados de 1/2 vez para descarga aplicada em tubulação de DN = (400 a 450)mm incluindo: revestimentos interno e externo de chapisco (traço 1:3) e massa única, piso em concreto simples (traço 1:3:5) com espessura de 0,05 m; ta</v>
          </cell>
          <cell r="D712" t="str">
            <v>ud</v>
          </cell>
          <cell r="E712">
            <v>292.83</v>
          </cell>
          <cell r="F712">
            <v>906.11</v>
          </cell>
          <cell r="G712">
            <v>1198.94</v>
          </cell>
          <cell r="H712">
            <v>1558.62</v>
          </cell>
        </row>
        <row r="713">
          <cell r="A713" t="str">
            <v>26.07.05U</v>
          </cell>
          <cell r="B713" t="str">
            <v>7001250040</v>
          </cell>
          <cell r="C713" t="str">
            <v>Caixa em alvenaria de tijolos furados de 1/2 vez para descarga aplicada em tubulação de DN = (500 a 600)mm incluindo: revestimentos interno e externo de chapisco (traço 1:3) e massa única, piso em concreto simples (traço 1:3:5) com espessura de 0,05 m; ta</v>
          </cell>
          <cell r="D713" t="str">
            <v>ud</v>
          </cell>
          <cell r="E713">
            <v>323.39999999999998</v>
          </cell>
          <cell r="F713">
            <v>1000.69</v>
          </cell>
          <cell r="G713">
            <v>1324.09</v>
          </cell>
          <cell r="H713">
            <v>1721.32</v>
          </cell>
        </row>
        <row r="714">
          <cell r="H714">
            <v>0</v>
          </cell>
        </row>
        <row r="715">
          <cell r="C715" t="str">
            <v>CAIXAS PARA DESCARGAS EM ALVENARIA DE 1 VEZ - PARA ÁREAS URBANAS</v>
          </cell>
          <cell r="H715">
            <v>0</v>
          </cell>
        </row>
        <row r="716">
          <cell r="A716" t="str">
            <v>26.07.06U</v>
          </cell>
          <cell r="B716" t="str">
            <v>7001250041</v>
          </cell>
          <cell r="C716" t="str">
            <v>Caixa em alvenaria de tijolos furados de 1 vez para descarga aplicada em tubulação de DN = (50 a 150)mm incluindo: revestimentos interno e externo de chapisco (traço 1:3) e massa única, piso em concreto simples (traço 1:3:5) com espessura de 0,05 m; tampa</v>
          </cell>
          <cell r="D716" t="str">
            <v>ud</v>
          </cell>
          <cell r="E716">
            <v>207.41</v>
          </cell>
          <cell r="F716">
            <v>569.59</v>
          </cell>
          <cell r="G716">
            <v>777</v>
          </cell>
          <cell r="H716">
            <v>1010.1</v>
          </cell>
        </row>
        <row r="717">
          <cell r="A717" t="str">
            <v>26.07.07U</v>
          </cell>
          <cell r="B717" t="str">
            <v>7001250042</v>
          </cell>
          <cell r="C717" t="str">
            <v>Caixa em alvenaria de tijolos furados de 1 vez para descarga aplicada em tubulação de DN = (200 a 250)mm incluindo: revestimentos interno e externo de chapisco (traço 1:3) e massa única, piso em concreto simples (traço 1:3:5) com espessura de 0,05 m; tamp</v>
          </cell>
          <cell r="D717" t="str">
            <v>ud</v>
          </cell>
          <cell r="E717">
            <v>310.70999999999998</v>
          </cell>
          <cell r="F717">
            <v>796.47</v>
          </cell>
          <cell r="G717">
            <v>1107.18</v>
          </cell>
          <cell r="H717">
            <v>1439.33</v>
          </cell>
        </row>
        <row r="718">
          <cell r="A718" t="str">
            <v>26.07.08U</v>
          </cell>
          <cell r="B718" t="str">
            <v>7001250043</v>
          </cell>
          <cell r="C718" t="str">
            <v>Caixa em alvenaria de tijolos furados de 1 vez para descarga aplicada em tubulação de DN = (300 a 350)mm incluindo: revestimentos interno e externo de chapisco (traço 1:3) e massa única, piso em concreto simples (traço 1:3:5) com espessura de 0,05 m; tamp</v>
          </cell>
          <cell r="D718" t="str">
            <v>ud</v>
          </cell>
          <cell r="E718">
            <v>365.86</v>
          </cell>
          <cell r="F718">
            <v>962.77</v>
          </cell>
          <cell r="G718">
            <v>1328.63</v>
          </cell>
          <cell r="H718">
            <v>1727.22</v>
          </cell>
        </row>
        <row r="719">
          <cell r="A719" t="str">
            <v>26.07.09U</v>
          </cell>
          <cell r="B719" t="str">
            <v>7001250044</v>
          </cell>
          <cell r="C719" t="str">
            <v>Caixa em alvenaria de tijolos furados de 1 vez para descarga aplicada em tubulação de DN = (400 a 450)mm incluindo: revestimentos interno e externo de chapisco (traço 1:3) e massa única, piso em concreto simples (traço 1:3:5) com espessura de 0,05 m; tamp</v>
          </cell>
          <cell r="D719" t="str">
            <v>ud</v>
          </cell>
          <cell r="E719">
            <v>419.26</v>
          </cell>
          <cell r="F719">
            <v>1111.99</v>
          </cell>
          <cell r="G719">
            <v>1531.25</v>
          </cell>
          <cell r="H719">
            <v>1990.63</v>
          </cell>
        </row>
        <row r="720">
          <cell r="A720" t="str">
            <v>26.07.10U</v>
          </cell>
          <cell r="B720" t="str">
            <v>7001250045</v>
          </cell>
          <cell r="C720" t="str">
            <v>Caixa em alvenaria de tijolos furados de 1 vez para descarga aplicada em tubulação de DN = (500 a 600)mm incluindo: revestimentos interno e externo de chapisco (traço 1:3) e massa única, piso em concreto simples (traço 1:3:5) com espessura de 0,05 m; tamp</v>
          </cell>
          <cell r="D720" t="str">
            <v>ud</v>
          </cell>
          <cell r="E720">
            <v>465.66</v>
          </cell>
          <cell r="F720">
            <v>1223.97</v>
          </cell>
          <cell r="G720">
            <v>1689.63</v>
          </cell>
          <cell r="H720">
            <v>2196.52</v>
          </cell>
        </row>
        <row r="721">
          <cell r="H721">
            <v>0</v>
          </cell>
        </row>
        <row r="722">
          <cell r="C722" t="str">
            <v>CAIXAS PARA DESCARGAS EM ALVENARIA DE 1/2 VEZ - PARA ÁREAS RURAIS</v>
          </cell>
          <cell r="H722">
            <v>0</v>
          </cell>
        </row>
        <row r="723">
          <cell r="A723" t="str">
            <v>26.07.11U</v>
          </cell>
          <cell r="B723" t="str">
            <v>7001250046</v>
          </cell>
          <cell r="C723" t="str">
            <v>Caixa em alvenaria de tijolos furados de 1/2 vez para descarga aplicada em tubulação de DN = (50 a 150)mm incluindo: revestimentos interno e externo de chapisco (traço 1:3) e massa única, piso em concreto simples (traço 1:3:5) com espessura de 0,05 m; tam</v>
          </cell>
          <cell r="D723" t="str">
            <v>ud</v>
          </cell>
          <cell r="E723">
            <v>133.59</v>
          </cell>
          <cell r="F723">
            <v>448.73</v>
          </cell>
          <cell r="G723">
            <v>582.32000000000005</v>
          </cell>
          <cell r="H723">
            <v>757.02</v>
          </cell>
        </row>
        <row r="724">
          <cell r="A724" t="str">
            <v>26.07.12U</v>
          </cell>
          <cell r="B724" t="str">
            <v>7001250047</v>
          </cell>
          <cell r="C724" t="str">
            <v>Caixa em alvenaria de tijolos furados de 1/2 vez para descarga aplicada em tubulação de DN = (200 a 350)mm incluindo: revestimentos interno e externo de chapisco (traço 1:3) e massa única, piso em concreto simples (traço 1:3:5) com espessura de 0,05 m; ta</v>
          </cell>
          <cell r="D724" t="str">
            <v>ud</v>
          </cell>
          <cell r="E724">
            <v>276.39999999999998</v>
          </cell>
          <cell r="F724">
            <v>1010.94</v>
          </cell>
          <cell r="G724">
            <v>1287.3399999999999</v>
          </cell>
          <cell r="H724">
            <v>1673.54</v>
          </cell>
        </row>
        <row r="725">
          <cell r="A725" t="str">
            <v>26.07.13U</v>
          </cell>
          <cell r="B725" t="str">
            <v>7001250048</v>
          </cell>
          <cell r="C725" t="str">
            <v>Caixa em alvenaria de tijolos furados de 1/2 vez para descarga aplicada em tubulação de DN = (400 a 600)mm incluindo: revestimentos interno e externo de chapisco (traço 1:3) e massa única, piso em concreto simples (traço 1:3:5) com espessura de 0,05 m; ta</v>
          </cell>
          <cell r="D725" t="str">
            <v>ud</v>
          </cell>
          <cell r="E725">
            <v>353.8</v>
          </cell>
          <cell r="F725">
            <v>1263.95</v>
          </cell>
          <cell r="G725">
            <v>1617.75</v>
          </cell>
          <cell r="H725">
            <v>2103.08</v>
          </cell>
        </row>
        <row r="726">
          <cell r="H726">
            <v>0</v>
          </cell>
        </row>
        <row r="727">
          <cell r="C727" t="str">
            <v>CAIXAS PARA DESCARGAS EM CONCRETO ARMADO - PARA ÁREAS URBANAS</v>
          </cell>
          <cell r="H727">
            <v>0</v>
          </cell>
        </row>
        <row r="728">
          <cell r="A728" t="str">
            <v>26.07.14U</v>
          </cell>
          <cell r="B728" t="str">
            <v>7001250049</v>
          </cell>
          <cell r="C728" t="str">
            <v>Caixa em concreto armado FCK 20 MPA, controle "B" para descarga aplicada em tubulação de DN = (700 a 900)mm incluindo: escoramento lateral das formas; preparo e lançamento do concreto; paredes, fundo e tampa com espessuras de 0,15 m; lastro de piso em con</v>
          </cell>
          <cell r="D728" t="str">
            <v>ud</v>
          </cell>
          <cell r="E728">
            <v>3061.38</v>
          </cell>
          <cell r="F728">
            <v>1252.8900000000001</v>
          </cell>
          <cell r="G728">
            <v>4314.2700000000004</v>
          </cell>
          <cell r="H728">
            <v>5608.55</v>
          </cell>
        </row>
        <row r="729">
          <cell r="A729" t="str">
            <v>26.07.15U</v>
          </cell>
          <cell r="B729" t="str">
            <v>7001250050</v>
          </cell>
          <cell r="C729" t="str">
            <v>Caixa em concreto armado FCK 20 MPA, controle "B" para descarga aplicada em tubulação de DN = 1.000 mm incluindo: escoramento lateral das formas; preparo e lançamento do concreto; paredes, fundo e tampa com espessuras de 0,15 m; lastro de piso em concreto</v>
          </cell>
          <cell r="D729" t="str">
            <v>ud</v>
          </cell>
          <cell r="E729">
            <v>3004.66</v>
          </cell>
          <cell r="F729">
            <v>1232.55</v>
          </cell>
          <cell r="G729">
            <v>4237.21</v>
          </cell>
          <cell r="H729">
            <v>5508.37</v>
          </cell>
        </row>
        <row r="730">
          <cell r="A730" t="str">
            <v>26.07.16U</v>
          </cell>
          <cell r="B730" t="str">
            <v>7001250051</v>
          </cell>
          <cell r="C730" t="str">
            <v>Caixa em concreto armado FCK 20 MPA, controle "B" para descarga aplicada em tubulação de DN = 1.200 mm incluindo: escoramento lateral das formas; preparo e lançamento do concreto; paredes, fundo e tampa com espessuras de 0,15 m; lastro de piso em concreto</v>
          </cell>
          <cell r="D730" t="str">
            <v>ud</v>
          </cell>
          <cell r="E730">
            <v>3329.11</v>
          </cell>
          <cell r="F730">
            <v>1372.3</v>
          </cell>
          <cell r="G730">
            <v>4701.41</v>
          </cell>
          <cell r="H730">
            <v>6111.83</v>
          </cell>
        </row>
        <row r="731">
          <cell r="H731">
            <v>0</v>
          </cell>
        </row>
        <row r="732">
          <cell r="C732" t="str">
            <v>CAIXAS PARA DESCARGAS EM CONCRETO ARMADO - PARA ÁREAS RURAIS</v>
          </cell>
          <cell r="H732">
            <v>0</v>
          </cell>
        </row>
        <row r="733">
          <cell r="A733" t="str">
            <v>26.07.17U</v>
          </cell>
          <cell r="B733" t="str">
            <v>7001250052</v>
          </cell>
          <cell r="C733" t="str">
            <v>Caixa em concreto armado FCK 20 MPA, controle "B" para descarga aplicada em tubulação de DN = (700 a 900)mm incluindo: escoramento lateral das formas; preparo e lançamento do concreto; paredes, fundo e tampa com espessuras de 0,15 m; lastro de piso em con</v>
          </cell>
          <cell r="D733" t="str">
            <v>ud</v>
          </cell>
          <cell r="E733">
            <v>3559.9</v>
          </cell>
          <cell r="F733">
            <v>1472.11</v>
          </cell>
          <cell r="G733">
            <v>5032.01</v>
          </cell>
          <cell r="H733">
            <v>6541.61</v>
          </cell>
        </row>
        <row r="734">
          <cell r="A734" t="str">
            <v>26.07.18U</v>
          </cell>
          <cell r="B734" t="str">
            <v>7001250053</v>
          </cell>
          <cell r="C734" t="str">
            <v>Caixa em concreto armado FCK 20 MPA, controle "B" para descarga aplicada em tubulação de DN = 1.000 mm incluindo: escoramento lateral das formas; preparo e lançamento do concreto; paredes, fundo e tampa com espessuras de 0,15 m; lastro de piso em concreto</v>
          </cell>
          <cell r="D734" t="str">
            <v>ud</v>
          </cell>
          <cell r="E734">
            <v>3475.48</v>
          </cell>
          <cell r="F734">
            <v>1439.74</v>
          </cell>
          <cell r="G734">
            <v>4915.22</v>
          </cell>
          <cell r="H734">
            <v>6389.79</v>
          </cell>
        </row>
        <row r="735">
          <cell r="A735" t="str">
            <v>26.07.19U</v>
          </cell>
          <cell r="B735" t="str">
            <v>7001250054</v>
          </cell>
          <cell r="C735" t="str">
            <v>Caixa em concreto armado FCK 20 MPA, controle "B" para descarga aplicada em tubulação de DN = 1.200 mm incluindo: escoramento lateral das formas; preparo e lançamento do concreto; paredes, fundo e tampa com espessuras de 0,15 m; lastro de piso em concreto</v>
          </cell>
          <cell r="D735" t="str">
            <v>ud</v>
          </cell>
          <cell r="E735">
            <v>3809.16</v>
          </cell>
          <cell r="F735">
            <v>1585.28</v>
          </cell>
          <cell r="G735">
            <v>5394.44</v>
          </cell>
          <cell r="H735">
            <v>7012.77</v>
          </cell>
        </row>
        <row r="736">
          <cell r="H736">
            <v>0</v>
          </cell>
        </row>
        <row r="737">
          <cell r="A737" t="str">
            <v>27.01.00U</v>
          </cell>
          <cell r="C737" t="str">
            <v>TESTE E CADASTRO DE REDE</v>
          </cell>
          <cell r="H737">
            <v>0</v>
          </cell>
        </row>
        <row r="738">
          <cell r="A738" t="str">
            <v>27.01.01U</v>
          </cell>
          <cell r="B738" t="str">
            <v>7001260001</v>
          </cell>
          <cell r="C738" t="str">
            <v>Teste de rede de água</v>
          </cell>
          <cell r="D738" t="str">
            <v>m</v>
          </cell>
          <cell r="F738">
            <v>0.61</v>
          </cell>
          <cell r="G738">
            <v>0.61</v>
          </cell>
          <cell r="H738">
            <v>0.79</v>
          </cell>
        </row>
        <row r="739">
          <cell r="A739" t="str">
            <v>27.01.02U</v>
          </cell>
          <cell r="B739" t="str">
            <v>7001260002</v>
          </cell>
          <cell r="C739" t="str">
            <v>Teste de rede de esgoto</v>
          </cell>
          <cell r="D739" t="str">
            <v>m</v>
          </cell>
          <cell r="F739">
            <v>0.61</v>
          </cell>
          <cell r="G739">
            <v>0.61</v>
          </cell>
          <cell r="H739">
            <v>0.79</v>
          </cell>
        </row>
        <row r="740">
          <cell r="A740" t="str">
            <v>27.02.01U</v>
          </cell>
          <cell r="B740" t="str">
            <v>7001260003</v>
          </cell>
          <cell r="C740" t="str">
            <v>Cadastro de rede de água</v>
          </cell>
          <cell r="D740" t="str">
            <v>m</v>
          </cell>
          <cell r="F740">
            <v>1.44</v>
          </cell>
          <cell r="G740">
            <v>1.44</v>
          </cell>
          <cell r="H740">
            <v>1.87</v>
          </cell>
        </row>
        <row r="741">
          <cell r="A741" t="str">
            <v>27.02.02U</v>
          </cell>
          <cell r="B741" t="str">
            <v>7001260004</v>
          </cell>
          <cell r="C741" t="str">
            <v>Cadastro de rede de esgoto</v>
          </cell>
          <cell r="D741" t="str">
            <v>m</v>
          </cell>
          <cell r="F741">
            <v>2.39</v>
          </cell>
          <cell r="G741">
            <v>2.39</v>
          </cell>
          <cell r="H741">
            <v>3.11</v>
          </cell>
        </row>
        <row r="742">
          <cell r="H742">
            <v>0</v>
          </cell>
        </row>
        <row r="743">
          <cell r="A743" t="str">
            <v>27.03.00U</v>
          </cell>
          <cell r="C743" t="str">
            <v>PONTO GEODÉSICO</v>
          </cell>
          <cell r="H743">
            <v>0</v>
          </cell>
        </row>
        <row r="744">
          <cell r="A744" t="str">
            <v>27.03.01U</v>
          </cell>
          <cell r="B744" t="str">
            <v>7001260005</v>
          </cell>
          <cell r="C744" t="str">
            <v>Implantação de ponto geodésico em área externa, inclusive monumentalização, de acordo com as especificações técnicas do Setor de Cadastro Técnico da Compesa</v>
          </cell>
          <cell r="D744" t="str">
            <v>ud</v>
          </cell>
          <cell r="E744">
            <v>218.34</v>
          </cell>
          <cell r="F744">
            <v>264.82</v>
          </cell>
          <cell r="G744">
            <v>483.16</v>
          </cell>
          <cell r="H744">
            <v>628.11</v>
          </cell>
        </row>
        <row r="745">
          <cell r="A745" t="str">
            <v>27.03.02U</v>
          </cell>
          <cell r="B745" t="str">
            <v>7001260006</v>
          </cell>
          <cell r="C745" t="str">
            <v>Implantação de ponto geodésico em área interna, inclusive monumentalização, de acordo com as especificações técnicas do Setor de Cadastro Técnico da Compesa</v>
          </cell>
          <cell r="D745" t="str">
            <v>ud</v>
          </cell>
          <cell r="E745">
            <v>176.71</v>
          </cell>
          <cell r="F745">
            <v>72.89</v>
          </cell>
          <cell r="G745">
            <v>249.6</v>
          </cell>
          <cell r="H745">
            <v>324.48</v>
          </cell>
        </row>
        <row r="746">
          <cell r="H746">
            <v>0</v>
          </cell>
        </row>
        <row r="747">
          <cell r="A747" t="str">
            <v>28.01.00U</v>
          </cell>
          <cell r="C747" t="str">
            <v>INSTALAÇÕES HIDRÁULICAS</v>
          </cell>
          <cell r="H747">
            <v>0</v>
          </cell>
        </row>
        <row r="748">
          <cell r="A748" t="str">
            <v>28.01.01U</v>
          </cell>
          <cell r="B748" t="str">
            <v>7001270001</v>
          </cell>
          <cell r="C748" t="str">
            <v>Ponto de água para vaso sanitário, inclusive fornecimento de vaso de louça branca com tampa plástica e caixa de descarga plástica e acessórios correspondentes</v>
          </cell>
          <cell r="D748" t="str">
            <v>ud</v>
          </cell>
          <cell r="E748">
            <v>81.58</v>
          </cell>
          <cell r="F748">
            <v>45.76</v>
          </cell>
          <cell r="G748">
            <v>127.34</v>
          </cell>
          <cell r="H748">
            <v>165.54</v>
          </cell>
        </row>
        <row r="749">
          <cell r="A749" t="str">
            <v>28.01.02U</v>
          </cell>
          <cell r="B749" t="str">
            <v>7001270002</v>
          </cell>
          <cell r="C749" t="str">
            <v>Ponto de água para lavatório, inclusive fornecimento de lavatório de louça branca, sem coluna, e torneira de pressão com acabamento cromado DN -  1/2" e acessórios correspondentes</v>
          </cell>
          <cell r="D749" t="str">
            <v>ud</v>
          </cell>
          <cell r="E749">
            <v>54.99</v>
          </cell>
          <cell r="F749">
            <v>13.34</v>
          </cell>
          <cell r="G749">
            <v>68.33</v>
          </cell>
          <cell r="H749">
            <v>88.83</v>
          </cell>
        </row>
        <row r="750">
          <cell r="A750" t="str">
            <v>28.01.03U</v>
          </cell>
          <cell r="B750" t="str">
            <v>7001270003</v>
          </cell>
          <cell r="C750" t="str">
            <v>Ponto de água para chuveiro de metal de 1/2", inclusive chuveiro, registro, tubos e conexões</v>
          </cell>
          <cell r="D750" t="str">
            <v>ud</v>
          </cell>
          <cell r="E750">
            <v>62.05</v>
          </cell>
          <cell r="F750">
            <v>12.67</v>
          </cell>
          <cell r="G750">
            <v>74.72</v>
          </cell>
          <cell r="H750">
            <v>97.14</v>
          </cell>
        </row>
        <row r="751">
          <cell r="A751" t="str">
            <v>28.01.04U</v>
          </cell>
          <cell r="B751" t="str">
            <v>7001270004</v>
          </cell>
          <cell r="C751" t="str">
            <v>Ponto de água para torneira para jardim, inclusive torneira, tubos e conexões</v>
          </cell>
          <cell r="D751" t="str">
            <v>ud</v>
          </cell>
          <cell r="E751">
            <v>4.96</v>
          </cell>
          <cell r="F751">
            <v>7.48</v>
          </cell>
          <cell r="G751">
            <v>12.44</v>
          </cell>
          <cell r="H751">
            <v>16.170000000000002</v>
          </cell>
        </row>
        <row r="752">
          <cell r="A752" t="str">
            <v>28.01.05U</v>
          </cell>
          <cell r="B752" t="str">
            <v>7001270005</v>
          </cell>
          <cell r="C752" t="str">
            <v>Fornecimento, instalação  e montagem de caixa d'água de fibrocimento com tampa, capacidade para 500 litros, com bóia, inclusive tubos, conexões e demais acessórios correspondentes</v>
          </cell>
          <cell r="D752" t="str">
            <v>ud</v>
          </cell>
          <cell r="E752">
            <v>217.04</v>
          </cell>
          <cell r="F752">
            <v>92.14</v>
          </cell>
          <cell r="G752">
            <v>309.18</v>
          </cell>
          <cell r="H752">
            <v>401.93</v>
          </cell>
        </row>
        <row r="753">
          <cell r="A753" t="str">
            <v>28.01.06U</v>
          </cell>
          <cell r="B753" t="str">
            <v>7001270006</v>
          </cell>
          <cell r="C753" t="str">
            <v>Ponto de água para chuveiro com haste de plástico de 1/2", inclusive chuveiro, registro, tubos e conexões</v>
          </cell>
          <cell r="D753" t="str">
            <v>ud</v>
          </cell>
          <cell r="E753">
            <v>28.75</v>
          </cell>
          <cell r="F753">
            <v>12.67</v>
          </cell>
          <cell r="G753">
            <v>41.42</v>
          </cell>
          <cell r="H753">
            <v>53.85</v>
          </cell>
        </row>
        <row r="754">
          <cell r="H754">
            <v>0</v>
          </cell>
        </row>
        <row r="755">
          <cell r="A755" t="str">
            <v>28.02.00U</v>
          </cell>
          <cell r="C755" t="str">
            <v>PONTOS HIDROSSANITÁRIOS</v>
          </cell>
          <cell r="H755">
            <v>0</v>
          </cell>
        </row>
        <row r="756">
          <cell r="A756" t="str">
            <v>28.02.02U</v>
          </cell>
          <cell r="B756" t="str">
            <v>7001270007</v>
          </cell>
          <cell r="C756" t="str">
            <v>Ponto de esgoto para lavatório/lavandaria inclusive tubos e conexões em pvc rígido soldável, até a coluna ou subcoletor</v>
          </cell>
          <cell r="D756" t="str">
            <v>ud</v>
          </cell>
          <cell r="E756">
            <v>15.97</v>
          </cell>
          <cell r="F756">
            <v>18.91</v>
          </cell>
          <cell r="G756">
            <v>34.880000000000003</v>
          </cell>
          <cell r="H756">
            <v>45.34</v>
          </cell>
        </row>
        <row r="757">
          <cell r="A757" t="str">
            <v>28.02.03U</v>
          </cell>
          <cell r="B757" t="str">
            <v>7001270008</v>
          </cell>
          <cell r="C757" t="str">
            <v>Ponto de esgoto para ralo sinfonado, inclusive ralo, tubos e conexões até a coluna ou subcoletor</v>
          </cell>
          <cell r="D757" t="str">
            <v>ud</v>
          </cell>
          <cell r="E757">
            <v>23.56</v>
          </cell>
          <cell r="F757">
            <v>14.97</v>
          </cell>
          <cell r="G757">
            <v>38.53</v>
          </cell>
          <cell r="H757">
            <v>50.09</v>
          </cell>
        </row>
        <row r="758">
          <cell r="A758" t="str">
            <v>28.02.04U</v>
          </cell>
          <cell r="B758" t="str">
            <v>7001270009</v>
          </cell>
          <cell r="C758" t="str">
            <v>Ponto de esgoto para vaso sanitário, inclusive tubos e conexões em pvc até a coluna ou subcoletor</v>
          </cell>
          <cell r="D758" t="str">
            <v>ud</v>
          </cell>
          <cell r="E758">
            <v>37.47</v>
          </cell>
          <cell r="F758">
            <v>14.97</v>
          </cell>
          <cell r="G758">
            <v>52.44</v>
          </cell>
          <cell r="H758">
            <v>68.17</v>
          </cell>
        </row>
        <row r="759">
          <cell r="A759" t="str">
            <v>29.00.00U</v>
          </cell>
          <cell r="C759" t="str">
            <v>INSTALAÇÕES ELÉTRICAS</v>
          </cell>
          <cell r="H759">
            <v>0</v>
          </cell>
        </row>
        <row r="760">
          <cell r="H760">
            <v>0</v>
          </cell>
        </row>
        <row r="761">
          <cell r="A761" t="str">
            <v>29.01.00U</v>
          </cell>
          <cell r="C761" t="str">
            <v>PONTOS DE TOMADA</v>
          </cell>
          <cell r="H761">
            <v>0</v>
          </cell>
        </row>
        <row r="762">
          <cell r="A762" t="str">
            <v>29.01.01U</v>
          </cell>
          <cell r="B762" t="str">
            <v>7001280001</v>
          </cell>
          <cell r="C762" t="str">
            <v>Ponto de tomada simples de 220v, inclusive tubulação de PVC rígido, fiação, caixa 4 x 2, placa e demais acessórios, até o ponto de luz ou quadro de distribuição</v>
          </cell>
          <cell r="D762" t="str">
            <v>ud</v>
          </cell>
          <cell r="E762">
            <v>18.21</v>
          </cell>
          <cell r="F762">
            <v>41.47</v>
          </cell>
          <cell r="G762">
            <v>59.68</v>
          </cell>
          <cell r="H762">
            <v>77.58</v>
          </cell>
        </row>
        <row r="763">
          <cell r="A763" t="str">
            <v>29.01.02U</v>
          </cell>
          <cell r="B763" t="str">
            <v>7001280002</v>
          </cell>
          <cell r="C763" t="str">
            <v>Ponto de tomada para condicionador de ar contendo disjuntor de 25 A, tomada 3P e placa, montada em caixa 4" x 4", inclusive eletroduto em pvc corrugado, fiação e aterramento até o quadro de distribuição e demais acessórios</v>
          </cell>
          <cell r="D763" t="str">
            <v>ud</v>
          </cell>
          <cell r="E763">
            <v>52.22</v>
          </cell>
          <cell r="F763">
            <v>59.91</v>
          </cell>
          <cell r="G763">
            <v>112.13</v>
          </cell>
          <cell r="H763">
            <v>145.77000000000001</v>
          </cell>
        </row>
        <row r="764">
          <cell r="A764" t="str">
            <v>29.01.03U</v>
          </cell>
          <cell r="B764" t="str">
            <v>7001280003</v>
          </cell>
          <cell r="C764" t="str">
            <v>Ponto de tomada para telefone, inclusive tubulação de PVC rígido, fiação, caixa 4 x 2, placa, caixas de passagem e demais acessórios, até a caixa de distribuição do pavimento</v>
          </cell>
          <cell r="D764" t="str">
            <v>ud</v>
          </cell>
          <cell r="E764">
            <v>15.12</v>
          </cell>
          <cell r="F764">
            <v>39.26</v>
          </cell>
          <cell r="G764">
            <v>54.38</v>
          </cell>
          <cell r="H764">
            <v>70.69</v>
          </cell>
        </row>
        <row r="765">
          <cell r="H765">
            <v>0</v>
          </cell>
        </row>
        <row r="766">
          <cell r="A766" t="str">
            <v>29.02.00U</v>
          </cell>
          <cell r="C766" t="str">
            <v>PONTOS DE LUZ</v>
          </cell>
          <cell r="H766">
            <v>0</v>
          </cell>
        </row>
        <row r="767">
          <cell r="A767" t="str">
            <v>29.02.01U</v>
          </cell>
          <cell r="B767" t="str">
            <v>7001280004</v>
          </cell>
          <cell r="C767" t="str">
            <v>Ponto de luz com globo leitoso e lâmpada de 60w, inclusive eletrodutos, caixas, interruptor e fiação até o quadro de distribuição</v>
          </cell>
          <cell r="D767" t="str">
            <v>ud</v>
          </cell>
          <cell r="E767">
            <v>32.92</v>
          </cell>
          <cell r="F767">
            <v>64.62</v>
          </cell>
          <cell r="G767">
            <v>97.54</v>
          </cell>
          <cell r="H767">
            <v>126.8</v>
          </cell>
        </row>
        <row r="768">
          <cell r="A768" t="str">
            <v>29.02.02U</v>
          </cell>
          <cell r="B768" t="str">
            <v>7001280005</v>
          </cell>
          <cell r="C768" t="str">
            <v>Ponto de luz com 02 (duas) lâmpadas fluorescentes de 40w, inclusive reator, calha,  e demais acessórios necessários, e ainda eletrodutos, caixas, interruptor, fiação até o quadro de distribuição</v>
          </cell>
          <cell r="D768" t="str">
            <v>ud</v>
          </cell>
          <cell r="E768">
            <v>76.7</v>
          </cell>
          <cell r="F768">
            <v>64.62</v>
          </cell>
          <cell r="G768">
            <v>141.32</v>
          </cell>
          <cell r="H768">
            <v>183.72</v>
          </cell>
        </row>
        <row r="769">
          <cell r="H769">
            <v>0</v>
          </cell>
        </row>
        <row r="770">
          <cell r="A770" t="str">
            <v>30.01.00U</v>
          </cell>
          <cell r="C770" t="str">
            <v>FORNECIMENTO DE AREIA E SEIXOS CLASSIFICADOS</v>
          </cell>
          <cell r="H770">
            <v>0</v>
          </cell>
        </row>
        <row r="771">
          <cell r="A771" t="str">
            <v>30.01.01U</v>
          </cell>
          <cell r="B771" t="str">
            <v>7001290001</v>
          </cell>
          <cell r="C771" t="str">
            <v>Fornecimento de areia classificada para leito filtrante</v>
          </cell>
          <cell r="D771" t="str">
            <v>m³</v>
          </cell>
          <cell r="E771">
            <v>215</v>
          </cell>
          <cell r="G771">
            <v>215</v>
          </cell>
          <cell r="H771">
            <v>279.5</v>
          </cell>
        </row>
        <row r="772">
          <cell r="A772" t="str">
            <v>30.01.02U</v>
          </cell>
          <cell r="B772" t="str">
            <v>7001290002</v>
          </cell>
          <cell r="C772" t="str">
            <v xml:space="preserve">Fornecimento de seixo rolado classificado para leito filtrante </v>
          </cell>
          <cell r="D772" t="str">
            <v>m³</v>
          </cell>
          <cell r="E772">
            <v>260</v>
          </cell>
          <cell r="G772">
            <v>260</v>
          </cell>
          <cell r="H772">
            <v>338</v>
          </cell>
        </row>
        <row r="773">
          <cell r="H773">
            <v>0</v>
          </cell>
        </row>
        <row r="774">
          <cell r="A774" t="str">
            <v>30.02.00U</v>
          </cell>
          <cell r="C774" t="str">
            <v>RETIRADA E RECUPERAÇÃO DE LEITOS FILTRANTES</v>
          </cell>
          <cell r="H774">
            <v>0</v>
          </cell>
        </row>
        <row r="775">
          <cell r="A775" t="str">
            <v>30.02.01U</v>
          </cell>
          <cell r="B775" t="str">
            <v>7001290003</v>
          </cell>
          <cell r="C775" t="str">
            <v>Filtros de pressão, retirada de leitos filtrantes, lavagem e classificação dos seixos retirados e colocação dos mesmos</v>
          </cell>
          <cell r="D775" t="str">
            <v>m³</v>
          </cell>
          <cell r="F775">
            <v>98.27</v>
          </cell>
          <cell r="G775">
            <v>98.27</v>
          </cell>
          <cell r="H775">
            <v>127.75</v>
          </cell>
        </row>
        <row r="776">
          <cell r="A776" t="str">
            <v>30.02.02U</v>
          </cell>
          <cell r="B776" t="str">
            <v>7001290004</v>
          </cell>
          <cell r="C776" t="str">
            <v>Filtro rápido/gravidade, retirada de leitos filtrantes, lavagem, classificação dos seixos retirados e colocação dos mesmos</v>
          </cell>
          <cell r="D776" t="str">
            <v>m³</v>
          </cell>
          <cell r="F776">
            <v>98.27</v>
          </cell>
          <cell r="G776">
            <v>98.27</v>
          </cell>
          <cell r="H776">
            <v>127.75</v>
          </cell>
        </row>
        <row r="777">
          <cell r="A777" t="str">
            <v>30.02.04U</v>
          </cell>
          <cell r="B777" t="str">
            <v>7001290005</v>
          </cell>
          <cell r="C777" t="str">
            <v>Colocação de leitos filtrantes em filtros de pressão</v>
          </cell>
          <cell r="D777" t="str">
            <v>m³</v>
          </cell>
          <cell r="F777">
            <v>13.14</v>
          </cell>
          <cell r="G777">
            <v>13.14</v>
          </cell>
          <cell r="H777">
            <v>17.079999999999998</v>
          </cell>
        </row>
        <row r="778">
          <cell r="A778" t="str">
            <v>30.02.05U</v>
          </cell>
          <cell r="B778" t="str">
            <v>7001290006</v>
          </cell>
          <cell r="C778" t="str">
            <v>Colocação de leitos filtrantes em filtros de rápidos/gravidade</v>
          </cell>
          <cell r="D778" t="str">
            <v>m³</v>
          </cell>
          <cell r="F778">
            <v>8.5399999999999991</v>
          </cell>
          <cell r="G778">
            <v>8.5399999999999991</v>
          </cell>
          <cell r="H778">
            <v>11.1</v>
          </cell>
        </row>
        <row r="779">
          <cell r="H779">
            <v>0</v>
          </cell>
        </row>
        <row r="780">
          <cell r="A780" t="str">
            <v>31.01.00U</v>
          </cell>
          <cell r="C780" t="str">
            <v>INSTALAÇÃO OU SUBSTITUIÇÃO DE RAMAL PREDIAL EM SERVIÇOS DE EXPANSÃO OU SUBSTITUIÇÃO DE REDE D'ÁGUA</v>
          </cell>
          <cell r="H780">
            <v>0</v>
          </cell>
        </row>
        <row r="781">
          <cell r="A781" t="str">
            <v>31.01.01U</v>
          </cell>
          <cell r="B781" t="str">
            <v>7001300001</v>
          </cell>
          <cell r="C781" t="str">
            <v>Instalação ou substituição de ramal predial de água até 10,00 m de extensão, com instalação de hidrômetro de até 20 m³/h no jardim ou calçada, conforme padrão Compesa, incluindo escavação e reaterro</v>
          </cell>
          <cell r="D781" t="str">
            <v>ud</v>
          </cell>
          <cell r="F781">
            <v>28.74</v>
          </cell>
          <cell r="G781">
            <v>28.74</v>
          </cell>
          <cell r="H781">
            <v>37.36</v>
          </cell>
        </row>
        <row r="782">
          <cell r="A782" t="str">
            <v>31.01.02U</v>
          </cell>
          <cell r="B782" t="str">
            <v>7001300002</v>
          </cell>
          <cell r="C782" t="str">
            <v>Instalação ou substituição de ramal predial de água até 10,00 m de extensão, com instalação de hidrômetro de até 20 m³/h no muro, conforme padrão Compesa, incluindo escavação, reaterro, demolição e reposição de alvenaria e acabamento com massa única</v>
          </cell>
          <cell r="D782" t="str">
            <v>ud</v>
          </cell>
          <cell r="E782">
            <v>0.38</v>
          </cell>
          <cell r="F782">
            <v>32.07</v>
          </cell>
          <cell r="G782">
            <v>32.450000000000003</v>
          </cell>
          <cell r="H782">
            <v>42.19</v>
          </cell>
        </row>
        <row r="783">
          <cell r="A783" t="str">
            <v>31.01.03U</v>
          </cell>
          <cell r="B783" t="str">
            <v>7001300003</v>
          </cell>
          <cell r="C783" t="str">
            <v>Instalação ou substituição de ramal predial de água até 10,00 m de extensão, com hidrômetro acima de 20 m³/h no jardim e/ou calçada, conforme padrão Compesa, incluindo escavação e reaterro</v>
          </cell>
          <cell r="D783" t="str">
            <v>ud</v>
          </cell>
          <cell r="F783">
            <v>42.22</v>
          </cell>
          <cell r="G783">
            <v>42.22</v>
          </cell>
          <cell r="H783">
            <v>54.89</v>
          </cell>
        </row>
        <row r="784">
          <cell r="A784" t="str">
            <v>31.01.04U</v>
          </cell>
          <cell r="B784" t="str">
            <v>7001300004</v>
          </cell>
          <cell r="C784" t="str">
            <v>Metro excedente para instalação ou substituição de ramal predial de água</v>
          </cell>
          <cell r="D784" t="str">
            <v>m</v>
          </cell>
          <cell r="F784">
            <v>2.5</v>
          </cell>
          <cell r="G784">
            <v>2.5</v>
          </cell>
          <cell r="H784">
            <v>3.25</v>
          </cell>
        </row>
        <row r="785">
          <cell r="A785" t="str">
            <v>31.01.05U</v>
          </cell>
          <cell r="B785" t="str">
            <v>7001300064</v>
          </cell>
          <cell r="C785" t="str">
            <v>Conserto de ramais prediais de água danificados durante execução das obras</v>
          </cell>
          <cell r="D785" t="str">
            <v>ud</v>
          </cell>
          <cell r="E785">
            <v>1.44</v>
          </cell>
          <cell r="F785">
            <v>3.38</v>
          </cell>
          <cell r="G785">
            <v>4.82</v>
          </cell>
          <cell r="H785">
            <v>6.27</v>
          </cell>
        </row>
        <row r="786">
          <cell r="H786">
            <v>0</v>
          </cell>
        </row>
        <row r="787">
          <cell r="A787" t="str">
            <v>31.08.00U</v>
          </cell>
          <cell r="C787" t="str">
            <v>INSTALAÇÃO OU SUBSTITUIÇÃO DE RAMAL PREDIAL DE ESGOTO</v>
          </cell>
          <cell r="H787">
            <v>0</v>
          </cell>
        </row>
        <row r="788">
          <cell r="A788" t="str">
            <v>31.08.01U</v>
          </cell>
          <cell r="B788" t="str">
            <v>7001300038</v>
          </cell>
          <cell r="C788" t="str">
            <v>Instalação ou substituição de ramal predial de esgoto até 5,00 m sem pavimento</v>
          </cell>
          <cell r="D788" t="str">
            <v>ud</v>
          </cell>
          <cell r="F788">
            <v>30.74</v>
          </cell>
          <cell r="G788">
            <v>30.74</v>
          </cell>
          <cell r="H788">
            <v>39.96</v>
          </cell>
        </row>
        <row r="789">
          <cell r="A789" t="str">
            <v>31.08.02U</v>
          </cell>
          <cell r="B789" t="str">
            <v>7001300007</v>
          </cell>
          <cell r="C789" t="str">
            <v>Metro excedente do item 31.08.01</v>
          </cell>
          <cell r="D789" t="str">
            <v>m</v>
          </cell>
          <cell r="F789">
            <v>1.54</v>
          </cell>
          <cell r="G789">
            <v>1.54</v>
          </cell>
          <cell r="H789">
            <v>2</v>
          </cell>
        </row>
        <row r="790">
          <cell r="A790" t="str">
            <v>31.08.03U</v>
          </cell>
          <cell r="B790">
            <v>7001300041</v>
          </cell>
          <cell r="C790" t="str">
            <v>Instalação ou substituição de ramal predial de esgoto até 5,00 m com pavimento</v>
          </cell>
          <cell r="D790" t="str">
            <v>ud</v>
          </cell>
          <cell r="F790">
            <v>34.4</v>
          </cell>
          <cell r="G790">
            <v>34.4</v>
          </cell>
          <cell r="H790">
            <v>44.72</v>
          </cell>
        </row>
        <row r="791">
          <cell r="A791" t="str">
            <v>31.08.04U</v>
          </cell>
          <cell r="B791" t="str">
            <v>7001300009</v>
          </cell>
          <cell r="C791" t="str">
            <v>Metro excedente do item 31.08.03</v>
          </cell>
          <cell r="D791" t="str">
            <v>m</v>
          </cell>
          <cell r="F791">
            <v>1.72</v>
          </cell>
          <cell r="G791">
            <v>1.72</v>
          </cell>
          <cell r="H791">
            <v>2.2400000000000002</v>
          </cell>
        </row>
        <row r="792">
          <cell r="A792" t="str">
            <v>31.08.09U</v>
          </cell>
          <cell r="C792" t="str">
            <v>Conserto de ramais prediais de esgoto danificados durante execução das obras</v>
          </cell>
          <cell r="D792" t="str">
            <v>ud</v>
          </cell>
          <cell r="E792">
            <v>16.22</v>
          </cell>
          <cell r="F792">
            <v>3.9</v>
          </cell>
          <cell r="G792">
            <v>20.12</v>
          </cell>
          <cell r="H792">
            <v>26.16</v>
          </cell>
        </row>
        <row r="793">
          <cell r="H793">
            <v>0</v>
          </cell>
        </row>
        <row r="794">
          <cell r="A794" t="str">
            <v>31.09.00U</v>
          </cell>
          <cell r="C794" t="str">
            <v>ASSENTAMENTO DE TUBOS PEAD COM CONEXÕES</v>
          </cell>
          <cell r="H794">
            <v>0</v>
          </cell>
        </row>
        <row r="795">
          <cell r="A795" t="str">
            <v>31.09.01U</v>
          </cell>
          <cell r="B795" t="str">
            <v>7001300011</v>
          </cell>
          <cell r="C795" t="str">
            <v>Assentamento de tubo pead com conexões DN - 20 mm a 32 mm</v>
          </cell>
          <cell r="D795" t="str">
            <v>m</v>
          </cell>
          <cell r="F795">
            <v>0.25</v>
          </cell>
          <cell r="G795">
            <v>0.25</v>
          </cell>
          <cell r="H795">
            <v>0.33</v>
          </cell>
        </row>
        <row r="796">
          <cell r="A796" t="str">
            <v>31.09.02U</v>
          </cell>
          <cell r="B796" t="str">
            <v>7001300012</v>
          </cell>
          <cell r="C796" t="str">
            <v>Assentamento de tubo pead com conexões DN - 63 mm</v>
          </cell>
          <cell r="D796" t="str">
            <v>m</v>
          </cell>
          <cell r="F796">
            <v>0.43</v>
          </cell>
          <cell r="G796">
            <v>0.43</v>
          </cell>
          <cell r="H796">
            <v>0.56000000000000005</v>
          </cell>
        </row>
        <row r="797">
          <cell r="H797">
            <v>0</v>
          </cell>
        </row>
        <row r="798">
          <cell r="A798" t="str">
            <v>32.00.00U</v>
          </cell>
          <cell r="C798" t="str">
            <v>URBANIZAÇÃO</v>
          </cell>
          <cell r="H798">
            <v>0</v>
          </cell>
        </row>
        <row r="799">
          <cell r="H799">
            <v>0</v>
          </cell>
        </row>
        <row r="800">
          <cell r="A800" t="str">
            <v>32.01.00U</v>
          </cell>
          <cell r="C800" t="str">
            <v>CERCA</v>
          </cell>
          <cell r="H800">
            <v>0</v>
          </cell>
        </row>
        <row r="801">
          <cell r="A801" t="str">
            <v>32.01.01U</v>
          </cell>
          <cell r="B801" t="str">
            <v>7001310001</v>
          </cell>
          <cell r="C801" t="str">
            <v>Cerca com nove fios de arame farpado e moirões de concreto armado a cada dois metros com altura útil de 2,40 m</v>
          </cell>
          <cell r="D801" t="str">
            <v>m</v>
          </cell>
          <cell r="E801">
            <v>12.88</v>
          </cell>
          <cell r="F801">
            <v>11.88</v>
          </cell>
          <cell r="G801">
            <v>24.76</v>
          </cell>
          <cell r="H801">
            <v>32.19</v>
          </cell>
        </row>
        <row r="802">
          <cell r="A802" t="str">
            <v>32.01.02U</v>
          </cell>
          <cell r="B802" t="str">
            <v>7001310002</v>
          </cell>
          <cell r="C802" t="str">
            <v>Cerca com estaca de madeira Sabiá, espaçadas de 1,80 m, altura útil 1,60 m, com cinco fios de arame farpado</v>
          </cell>
          <cell r="D802" t="str">
            <v>m</v>
          </cell>
          <cell r="E802">
            <v>5.14</v>
          </cell>
          <cell r="F802">
            <v>5.77</v>
          </cell>
          <cell r="G802">
            <v>10.91</v>
          </cell>
          <cell r="H802">
            <v>14.18</v>
          </cell>
        </row>
        <row r="803">
          <cell r="H803">
            <v>0</v>
          </cell>
        </row>
        <row r="804">
          <cell r="A804" t="str">
            <v>32.02.00U</v>
          </cell>
          <cell r="C804" t="str">
            <v>PLANTAS</v>
          </cell>
          <cell r="H804">
            <v>0</v>
          </cell>
        </row>
        <row r="805">
          <cell r="A805" t="str">
            <v>32.02.01U</v>
          </cell>
          <cell r="B805" t="str">
            <v>7001310003</v>
          </cell>
          <cell r="C805" t="str">
            <v>Plantio de capim sândalo incluindo preparo de solo com terra vegetal</v>
          </cell>
          <cell r="D805" t="str">
            <v>m²</v>
          </cell>
          <cell r="E805">
            <v>5.03</v>
          </cell>
          <cell r="F805">
            <v>0.9</v>
          </cell>
          <cell r="G805">
            <v>5.93</v>
          </cell>
          <cell r="H805">
            <v>7.71</v>
          </cell>
        </row>
        <row r="806">
          <cell r="A806" t="str">
            <v>32.02.02U</v>
          </cell>
          <cell r="B806" t="str">
            <v>7001310004</v>
          </cell>
          <cell r="C806" t="str">
            <v>Plantio de grama inglesa incluindo preparo de solo com terra vegetal</v>
          </cell>
          <cell r="D806" t="str">
            <v>m²</v>
          </cell>
          <cell r="E806">
            <v>2.78</v>
          </cell>
          <cell r="F806">
            <v>0.9</v>
          </cell>
          <cell r="G806">
            <v>3.68</v>
          </cell>
          <cell r="H806">
            <v>4.78</v>
          </cell>
        </row>
        <row r="807">
          <cell r="A807" t="str">
            <v>32.02.04U</v>
          </cell>
          <cell r="B807" t="str">
            <v>7001310005</v>
          </cell>
          <cell r="C807" t="str">
            <v>Plantio de grama esmeralda (em tapete) incluindo preparo de solo com adubos minerais e orgânicos</v>
          </cell>
          <cell r="D807" t="str">
            <v>m²</v>
          </cell>
          <cell r="E807">
            <v>6.64</v>
          </cell>
          <cell r="F807">
            <v>0.9</v>
          </cell>
          <cell r="G807">
            <v>7.54</v>
          </cell>
          <cell r="H807">
            <v>9.8000000000000007</v>
          </cell>
        </row>
        <row r="808">
          <cell r="A808" t="str">
            <v>32.02.06U</v>
          </cell>
          <cell r="B808" t="str">
            <v>7001310006</v>
          </cell>
          <cell r="C808" t="str">
            <v>Plantio de grama esmeralda (em tapete) incluindo preparo de solo com terra vegetal</v>
          </cell>
          <cell r="D808" t="str">
            <v>m²</v>
          </cell>
          <cell r="E808">
            <v>7.78</v>
          </cell>
          <cell r="F808">
            <v>0.9</v>
          </cell>
          <cell r="G808">
            <v>8.68</v>
          </cell>
          <cell r="H808">
            <v>11.28</v>
          </cell>
        </row>
        <row r="809">
          <cell r="H809">
            <v>0</v>
          </cell>
        </row>
        <row r="810">
          <cell r="H810">
            <v>0</v>
          </cell>
        </row>
        <row r="811">
          <cell r="H811">
            <v>0</v>
          </cell>
        </row>
        <row r="812">
          <cell r="A812" t="str">
            <v>32.03.00U</v>
          </cell>
          <cell r="C812" t="str">
            <v>MUROS</v>
          </cell>
          <cell r="H812">
            <v>0</v>
          </cell>
        </row>
        <row r="813">
          <cell r="A813" t="str">
            <v>32.03.01U</v>
          </cell>
          <cell r="B813" t="str">
            <v>7001310064</v>
          </cell>
          <cell r="C813" t="str">
            <v>Muro com mourões a cada 2,0m e placa pré-fabricada de concreto armado, altura livre 2,0m</v>
          </cell>
          <cell r="D813" t="str">
            <v>m</v>
          </cell>
          <cell r="E813">
            <v>59.67</v>
          </cell>
          <cell r="F813">
            <v>13.14</v>
          </cell>
          <cell r="G813">
            <v>72.81</v>
          </cell>
          <cell r="H813">
            <v>94.65</v>
          </cell>
        </row>
        <row r="814">
          <cell r="A814" t="str">
            <v>32.03.02U</v>
          </cell>
          <cell r="B814" t="str">
            <v>7001310065</v>
          </cell>
          <cell r="C814" t="str">
            <v>Muro com embasamento de 50 cm e altura da alvenaria de elevação de 1,60m com colunas espaçadas de 3 em 3 metros, inclusive escavação, reaterro, remoção de material escavado, concreto magro, chapisco, massa única e caiação.</v>
          </cell>
          <cell r="D814" t="str">
            <v>m</v>
          </cell>
          <cell r="E814">
            <v>35.729999999999997</v>
          </cell>
          <cell r="F814">
            <v>87.86</v>
          </cell>
          <cell r="G814">
            <v>123.59</v>
          </cell>
          <cell r="H814">
            <v>160.66999999999999</v>
          </cell>
        </row>
        <row r="815">
          <cell r="A815" t="str">
            <v>32.03.03U</v>
          </cell>
          <cell r="B815" t="str">
            <v>7001310045</v>
          </cell>
          <cell r="C815" t="str">
            <v>Muro com embasamento de 50 cm e altura da alvenaria de elevação de 1,80m com colunas espaçadas de 3 em 3 metros, inclusive escavação, reaterro, remoção de material escavado, concreto magro, chapisco, massa única e caiação.</v>
          </cell>
          <cell r="D815" t="str">
            <v>m</v>
          </cell>
          <cell r="E815">
            <v>38.49</v>
          </cell>
          <cell r="F815">
            <v>96.74</v>
          </cell>
          <cell r="G815">
            <v>135.22999999999999</v>
          </cell>
          <cell r="H815">
            <v>175.8</v>
          </cell>
        </row>
        <row r="816">
          <cell r="H816">
            <v>0</v>
          </cell>
        </row>
        <row r="817">
          <cell r="A817" t="str">
            <v>32.04.00U</v>
          </cell>
          <cell r="C817" t="str">
            <v>PORTÕES</v>
          </cell>
          <cell r="H817">
            <v>0</v>
          </cell>
        </row>
        <row r="818">
          <cell r="A818" t="str">
            <v>32.04.01U</v>
          </cell>
          <cell r="B818" t="str">
            <v>7001310010</v>
          </cell>
          <cell r="C818" t="str">
            <v>Portão tubular, conforme padrão Compesa, em ferro galvanizado de 1 1/2", com contraventamento em tubo de ferro galvanizado de 1" e com tela aramada # 1" com fio nº 10, inclusive dobradiças, batedor, fecho, pintura e assentamento em estrutura de concreto</v>
          </cell>
          <cell r="D818" t="str">
            <v>m²</v>
          </cell>
          <cell r="E818">
            <v>146.66999999999999</v>
          </cell>
          <cell r="F818">
            <v>5.77</v>
          </cell>
          <cell r="G818">
            <v>152.44</v>
          </cell>
          <cell r="H818">
            <v>198.17</v>
          </cell>
        </row>
        <row r="819">
          <cell r="H819">
            <v>0</v>
          </cell>
        </row>
        <row r="820">
          <cell r="A820" t="str">
            <v>33.00.00U</v>
          </cell>
          <cell r="C820" t="str">
            <v>EQUIPAMENTOS DE PROTEÇÃO</v>
          </cell>
          <cell r="H820">
            <v>0</v>
          </cell>
        </row>
        <row r="821">
          <cell r="H821">
            <v>0</v>
          </cell>
        </row>
        <row r="822">
          <cell r="A822" t="str">
            <v>33.02.00U</v>
          </cell>
          <cell r="C822" t="str">
            <v>GUARDA-CORPO</v>
          </cell>
          <cell r="H822">
            <v>0</v>
          </cell>
        </row>
        <row r="823">
          <cell r="A823" t="str">
            <v>33.02.01U</v>
          </cell>
          <cell r="B823" t="str">
            <v>7001320066</v>
          </cell>
          <cell r="C823" t="str">
            <v>Confecção e montagem de guarda-corpo em tubo galvanizado com ponta lisa de 1 1/2", inclusive pintura com esmalte sintético em duas demãos com fundo anti-corrosivo, conforme padrão Compesa</v>
          </cell>
          <cell r="D823" t="str">
            <v>m</v>
          </cell>
          <cell r="E823">
            <v>41.09</v>
          </cell>
          <cell r="F823">
            <v>27.77</v>
          </cell>
          <cell r="G823">
            <v>68.86</v>
          </cell>
          <cell r="H823">
            <v>89.52</v>
          </cell>
        </row>
        <row r="824">
          <cell r="H824">
            <v>0</v>
          </cell>
        </row>
        <row r="825">
          <cell r="A825" t="str">
            <v>33.03.00U</v>
          </cell>
          <cell r="C825" t="str">
            <v>ESCADA MARINHEIRO</v>
          </cell>
          <cell r="H825">
            <v>0</v>
          </cell>
        </row>
        <row r="826">
          <cell r="A826" t="str">
            <v>33.03.01U</v>
          </cell>
          <cell r="B826" t="str">
            <v>7001320002</v>
          </cell>
          <cell r="C826" t="str">
            <v>Fornecimento e instalação de escada marinheiro externa em barra chata de aço de 2" x 1/4", degraus em barra redonda de aço de 3/4",  inclusive pintura com esmalte sintético em duas demãos com fundo anti-corrosivo, conforme padrão Compesa</v>
          </cell>
          <cell r="D826" t="str">
            <v>m</v>
          </cell>
          <cell r="E826">
            <v>62.27</v>
          </cell>
          <cell r="F826">
            <v>42.89</v>
          </cell>
          <cell r="G826">
            <v>105.16</v>
          </cell>
          <cell r="H826">
            <v>136.71</v>
          </cell>
        </row>
        <row r="827">
          <cell r="H827">
            <v>0</v>
          </cell>
        </row>
        <row r="828">
          <cell r="A828" t="str">
            <v>33.04.00U</v>
          </cell>
          <cell r="C828" t="str">
            <v>PÁRA RAIO</v>
          </cell>
          <cell r="H828">
            <v>0</v>
          </cell>
        </row>
        <row r="829">
          <cell r="A829" t="str">
            <v>33.04.01U</v>
          </cell>
          <cell r="B829" t="str">
            <v>7001320003</v>
          </cell>
          <cell r="C829" t="str">
            <v>Fornecimento e instalação de sistema de proteção constando de:
1) Captor Franklin de latão - 4 pontas com 1 descida;
2) suporte isolador com uma descida, base em ferro fundido para mastro de 1 1/2", conjunto de estaiamento de 1 1/2", mastro de ferro galva</v>
          </cell>
          <cell r="D829" t="str">
            <v>ud</v>
          </cell>
          <cell r="E829">
            <v>591.94000000000005</v>
          </cell>
          <cell r="F829">
            <v>207.32</v>
          </cell>
          <cell r="G829">
            <v>799.26</v>
          </cell>
          <cell r="H829">
            <v>1039.04</v>
          </cell>
        </row>
        <row r="830">
          <cell r="A830" t="str">
            <v>33.05.00U</v>
          </cell>
          <cell r="C830" t="str">
            <v>APARELHO SINALIZADOR</v>
          </cell>
          <cell r="H830">
            <v>0</v>
          </cell>
        </row>
        <row r="831">
          <cell r="A831" t="str">
            <v>33.05.01U</v>
          </cell>
          <cell r="B831" t="str">
            <v>7001320004</v>
          </cell>
          <cell r="C831" t="str">
            <v>Fornecimento e instalação de aparelho sinalizador de obstáculos com lâmpada de 60 W, inclusive braçadeira para fixação</v>
          </cell>
          <cell r="D831" t="str">
            <v>ud</v>
          </cell>
          <cell r="E831">
            <v>52.04</v>
          </cell>
          <cell r="F831">
            <v>17.29</v>
          </cell>
          <cell r="G831">
            <v>69.33</v>
          </cell>
          <cell r="H831">
            <v>90.13</v>
          </cell>
        </row>
        <row r="832">
          <cell r="H832">
            <v>0</v>
          </cell>
        </row>
        <row r="833">
          <cell r="A833" t="str">
            <v>36.00.00U</v>
          </cell>
          <cell r="C833" t="str">
            <v>LIMPEZA DE CAIXA COLETORA DE ESGOTO</v>
          </cell>
          <cell r="H833">
            <v>0</v>
          </cell>
        </row>
        <row r="834">
          <cell r="A834" t="str">
            <v>36.01.01U</v>
          </cell>
          <cell r="B834" t="str">
            <v>7001330001</v>
          </cell>
          <cell r="C834" t="str">
            <v>Limpeza de caixa de reunião do lodo e/ou caixa de areia</v>
          </cell>
          <cell r="D834" t="str">
            <v>ud</v>
          </cell>
          <cell r="F834">
            <v>78.62</v>
          </cell>
          <cell r="G834">
            <v>78.62</v>
          </cell>
          <cell r="H834">
            <v>102.21</v>
          </cell>
        </row>
        <row r="835">
          <cell r="A835" t="str">
            <v>36.01.02U</v>
          </cell>
          <cell r="B835" t="str">
            <v>7001330002</v>
          </cell>
          <cell r="C835" t="str">
            <v>Limpeza de leito de secagem</v>
          </cell>
          <cell r="D835" t="str">
            <v>m³</v>
          </cell>
          <cell r="F835">
            <v>16.7</v>
          </cell>
          <cell r="G835">
            <v>16.7</v>
          </cell>
          <cell r="H835">
            <v>21.71</v>
          </cell>
        </row>
        <row r="836">
          <cell r="H836">
            <v>0</v>
          </cell>
        </row>
        <row r="837">
          <cell r="H837">
            <v>0</v>
          </cell>
        </row>
        <row r="838">
          <cell r="A838" t="str">
            <v>38.00.00U</v>
          </cell>
          <cell r="C838" t="str">
            <v>LIMPEZA E DESOBSTRUÇÃO DE POÇO DE VISITA</v>
          </cell>
          <cell r="H838">
            <v>0</v>
          </cell>
        </row>
        <row r="839">
          <cell r="A839" t="str">
            <v>38.01.01U</v>
          </cell>
          <cell r="B839" t="str">
            <v>7001340001</v>
          </cell>
          <cell r="C839" t="str">
            <v>Limpeza de poço úmido até 2m de profundidade</v>
          </cell>
          <cell r="D839" t="str">
            <v>ud</v>
          </cell>
          <cell r="F839">
            <v>91.15</v>
          </cell>
          <cell r="G839">
            <v>91.15</v>
          </cell>
          <cell r="H839">
            <v>118.5</v>
          </cell>
        </row>
        <row r="840">
          <cell r="A840" t="str">
            <v>38.01.02U</v>
          </cell>
          <cell r="B840" t="str">
            <v>7001340002</v>
          </cell>
          <cell r="C840" t="str">
            <v>Limpeza de poço úmido de médio porte de 2 a 4m de profundidade</v>
          </cell>
          <cell r="D840" t="str">
            <v>ud</v>
          </cell>
          <cell r="F840">
            <v>136.84</v>
          </cell>
          <cell r="G840">
            <v>136.84</v>
          </cell>
          <cell r="H840">
            <v>177.89</v>
          </cell>
        </row>
        <row r="841">
          <cell r="A841" t="str">
            <v>38.01.03U</v>
          </cell>
          <cell r="B841" t="str">
            <v>7001340003</v>
          </cell>
          <cell r="C841" t="str">
            <v>Limpeza de poço úmido acima de 4m de profundidade</v>
          </cell>
          <cell r="D841" t="str">
            <v>ud</v>
          </cell>
          <cell r="F841">
            <v>273.45999999999998</v>
          </cell>
          <cell r="G841">
            <v>273.45999999999998</v>
          </cell>
          <cell r="H841">
            <v>355.5</v>
          </cell>
        </row>
        <row r="842">
          <cell r="A842" t="str">
            <v>38.01.04U</v>
          </cell>
          <cell r="B842" t="str">
            <v>7001340004</v>
          </cell>
          <cell r="C842" t="str">
            <v>Desobstrução e limpeza manual de poço de visita DN -  1,2m e profundidade até 4,0m</v>
          </cell>
          <cell r="D842" t="str">
            <v>ud</v>
          </cell>
          <cell r="F842">
            <v>29.73</v>
          </cell>
          <cell r="G842">
            <v>29.73</v>
          </cell>
          <cell r="H842">
            <v>38.65</v>
          </cell>
        </row>
        <row r="843">
          <cell r="A843" t="str">
            <v>38.01.05U</v>
          </cell>
          <cell r="B843" t="str">
            <v>7001340005</v>
          </cell>
          <cell r="C843" t="str">
            <v>Desobstrução e limpeza manual do coletor de esgotos até 200mm</v>
          </cell>
          <cell r="D843" t="str">
            <v>m</v>
          </cell>
          <cell r="F843">
            <v>4.53</v>
          </cell>
          <cell r="G843">
            <v>4.53</v>
          </cell>
          <cell r="H843">
            <v>5.89</v>
          </cell>
        </row>
        <row r="844">
          <cell r="A844" t="str">
            <v>38.01.06U</v>
          </cell>
          <cell r="B844" t="str">
            <v>7001340006</v>
          </cell>
          <cell r="C844" t="str">
            <v>Desobstrução e limpeza mecanizada do coletor de esgoto de 200mm a 400mm</v>
          </cell>
          <cell r="D844" t="str">
            <v>m</v>
          </cell>
          <cell r="F844">
            <v>7.12</v>
          </cell>
          <cell r="G844">
            <v>7.12</v>
          </cell>
          <cell r="H844">
            <v>9.26</v>
          </cell>
        </row>
        <row r="845">
          <cell r="A845" t="str">
            <v>38.01.07U</v>
          </cell>
          <cell r="B845" t="str">
            <v>7001340007</v>
          </cell>
          <cell r="C845" t="str">
            <v>Desobstrução e limpeza mecanizada do coletor de esgoto de 400mm a 1600mm</v>
          </cell>
          <cell r="D845" t="str">
            <v>m</v>
          </cell>
          <cell r="F845">
            <v>36.85</v>
          </cell>
          <cell r="G845">
            <v>36.85</v>
          </cell>
          <cell r="H845">
            <v>47.91</v>
          </cell>
        </row>
        <row r="846">
          <cell r="H846">
            <v>0</v>
          </cell>
        </row>
        <row r="847">
          <cell r="A847" t="str">
            <v>50.00.00U</v>
          </cell>
          <cell r="C847" t="str">
            <v>SERVIÇOS COMERCIAIS</v>
          </cell>
          <cell r="H847">
            <v>0</v>
          </cell>
        </row>
        <row r="848">
          <cell r="H848">
            <v>0</v>
          </cell>
        </row>
        <row r="849">
          <cell r="A849" t="str">
            <v>50.01.00U</v>
          </cell>
          <cell r="C849" t="str">
            <v>INSTALAÇÃO E SUBSTITUIÇÃO DE HIDRÔMETRO</v>
          </cell>
          <cell r="H849">
            <v>0</v>
          </cell>
        </row>
        <row r="850">
          <cell r="A850" t="str">
            <v>50.01.01U</v>
          </cell>
          <cell r="B850" t="str">
            <v>7002030001</v>
          </cell>
          <cell r="C850" t="str">
            <v>Instalação de hidrômetro de até 20 m³/h, na calçada, com caixa de proteção e tampa de ferro</v>
          </cell>
          <cell r="D850" t="str">
            <v>ud</v>
          </cell>
          <cell r="E850">
            <v>76.650000000000006</v>
          </cell>
          <cell r="F850">
            <v>21.26</v>
          </cell>
          <cell r="G850">
            <v>97.91</v>
          </cell>
          <cell r="H850">
            <v>127.28</v>
          </cell>
        </row>
        <row r="851">
          <cell r="A851" t="str">
            <v>50.01.02U</v>
          </cell>
          <cell r="B851" t="str">
            <v>7002030002</v>
          </cell>
          <cell r="C851" t="str">
            <v>Instalação de hidrômetro de até 20 m³/h, no muro, com caixa de proteção em fibra de vidro</v>
          </cell>
          <cell r="D851" t="str">
            <v>ud</v>
          </cell>
          <cell r="E851">
            <v>59.58</v>
          </cell>
          <cell r="F851">
            <v>26.68</v>
          </cell>
          <cell r="G851">
            <v>86.26</v>
          </cell>
          <cell r="H851">
            <v>112.14</v>
          </cell>
        </row>
        <row r="852">
          <cell r="A852" t="str">
            <v>50.01.03U</v>
          </cell>
          <cell r="B852" t="str">
            <v>7002030003</v>
          </cell>
          <cell r="C852" t="str">
            <v>Instalação de hidrômetro de até 20 m³/h, no jardim, com caixa de proteção e tampa em concreto</v>
          </cell>
          <cell r="D852" t="str">
            <v>ud</v>
          </cell>
          <cell r="E852">
            <v>32.43</v>
          </cell>
          <cell r="F852">
            <v>7.3</v>
          </cell>
          <cell r="G852">
            <v>39.729999999999997</v>
          </cell>
          <cell r="H852">
            <v>51.65</v>
          </cell>
        </row>
        <row r="853">
          <cell r="A853" t="str">
            <v>50.01.04U</v>
          </cell>
          <cell r="B853" t="str">
            <v>7002030004</v>
          </cell>
          <cell r="C853" t="str">
            <v>Instalação de hidrômetro de até 20 m³/h, em apartamento</v>
          </cell>
          <cell r="D853" t="str">
            <v>ud</v>
          </cell>
          <cell r="E853">
            <v>10.88</v>
          </cell>
          <cell r="F853">
            <v>5.2</v>
          </cell>
          <cell r="G853">
            <v>16.079999999999998</v>
          </cell>
          <cell r="H853">
            <v>20.9</v>
          </cell>
        </row>
        <row r="854">
          <cell r="A854" t="str">
            <v>50.01.05U</v>
          </cell>
          <cell r="B854" t="str">
            <v>7002030005</v>
          </cell>
          <cell r="C854" t="str">
            <v>Substituição simples de hidrômetro de até 20 m³/h (jardim, muro, calçada ou apartamento)</v>
          </cell>
          <cell r="D854" t="str">
            <v>ud</v>
          </cell>
          <cell r="E854">
            <v>6.6</v>
          </cell>
          <cell r="F854">
            <v>6.08</v>
          </cell>
          <cell r="G854">
            <v>12.68</v>
          </cell>
          <cell r="H854">
            <v>16.48</v>
          </cell>
        </row>
        <row r="855">
          <cell r="A855" t="str">
            <v>50.01.06U</v>
          </cell>
          <cell r="B855" t="str">
            <v>7002030006</v>
          </cell>
          <cell r="C855" t="str">
            <v>Substituição de hidrômetro de até 20 m³/h, com remoção para o muro</v>
          </cell>
          <cell r="D855" t="str">
            <v>ud</v>
          </cell>
          <cell r="E855">
            <v>55.48</v>
          </cell>
          <cell r="F855">
            <v>26.68</v>
          </cell>
          <cell r="G855">
            <v>82.16</v>
          </cell>
          <cell r="H855">
            <v>106.81</v>
          </cell>
        </row>
        <row r="856">
          <cell r="A856" t="str">
            <v>50.01.07U</v>
          </cell>
          <cell r="B856" t="str">
            <v>7002030007</v>
          </cell>
          <cell r="C856" t="str">
            <v>Substituição de hidrômetro de até 20 m³/h, com remoção para a calçada</v>
          </cell>
          <cell r="D856" t="str">
            <v>ud</v>
          </cell>
          <cell r="E856">
            <v>76.28</v>
          </cell>
          <cell r="F856">
            <v>23.73</v>
          </cell>
          <cell r="G856">
            <v>100.01</v>
          </cell>
          <cell r="H856">
            <v>130.01</v>
          </cell>
        </row>
        <row r="857">
          <cell r="A857" t="str">
            <v>50.01.08U</v>
          </cell>
          <cell r="B857" t="str">
            <v>7002030008</v>
          </cell>
          <cell r="C857" t="str">
            <v>Substituição de hidrômetro de até 20 m³/h, com levantamento do cavalete</v>
          </cell>
          <cell r="D857" t="str">
            <v>ud</v>
          </cell>
          <cell r="E857">
            <v>22.81</v>
          </cell>
          <cell r="F857">
            <v>12.16</v>
          </cell>
          <cell r="G857">
            <v>34.97</v>
          </cell>
          <cell r="H857">
            <v>45.46</v>
          </cell>
        </row>
        <row r="858">
          <cell r="H858">
            <v>0</v>
          </cell>
        </row>
        <row r="859">
          <cell r="A859" t="str">
            <v>50.02.00U</v>
          </cell>
          <cell r="C859" t="str">
            <v>CORTE, RELIGAÇÃO, SUPRESSÃO E RESTABELECIMENTO DE RAMAL PREDIAL DE  ÁGUA COM DIÂMETRO ATÉ 32 MM E DE COLETOR PREDIAL DE ESGOTO</v>
          </cell>
          <cell r="H859">
            <v>0</v>
          </cell>
        </row>
        <row r="860">
          <cell r="A860" t="str">
            <v>50.02.10U</v>
          </cell>
          <cell r="B860" t="str">
            <v>7002030010</v>
          </cell>
          <cell r="C860" t="str">
            <v>Notificação (aviso de corte)</v>
          </cell>
          <cell r="D860" t="str">
            <v>ud</v>
          </cell>
          <cell r="E860">
            <v>0.09</v>
          </cell>
          <cell r="F860">
            <v>0.93</v>
          </cell>
          <cell r="G860">
            <v>1.02</v>
          </cell>
          <cell r="H860">
            <v>1.33</v>
          </cell>
        </row>
        <row r="861">
          <cell r="A861" t="str">
            <v>50.02.13U</v>
          </cell>
          <cell r="B861" t="str">
            <v>7002030011</v>
          </cell>
          <cell r="C861" t="str">
            <v>Corte Administrativo de ramal predial de água</v>
          </cell>
          <cell r="D861" t="str">
            <v>ud</v>
          </cell>
          <cell r="E861">
            <v>0.14000000000000001</v>
          </cell>
          <cell r="F861">
            <v>1.1599999999999999</v>
          </cell>
          <cell r="G861">
            <v>1.3</v>
          </cell>
          <cell r="H861">
            <v>1.69</v>
          </cell>
        </row>
        <row r="862">
          <cell r="A862" t="str">
            <v>50.02.14U</v>
          </cell>
          <cell r="B862" t="str">
            <v>7002030012</v>
          </cell>
          <cell r="C862" t="str">
            <v>Negociação de débito com sucesso</v>
          </cell>
          <cell r="D862" t="str">
            <v>ud</v>
          </cell>
          <cell r="E862">
            <v>16.39</v>
          </cell>
          <cell r="F862">
            <v>10.16</v>
          </cell>
          <cell r="G862">
            <v>26.55</v>
          </cell>
          <cell r="H862">
            <v>34.520000000000003</v>
          </cell>
        </row>
        <row r="863">
          <cell r="A863" t="str">
            <v>50.02.15U</v>
          </cell>
          <cell r="B863" t="str">
            <v>7002030013</v>
          </cell>
          <cell r="C863" t="str">
            <v>Corte de ramal predial de água com obturador</v>
          </cell>
          <cell r="D863" t="str">
            <v>ud</v>
          </cell>
          <cell r="E863">
            <v>4.95</v>
          </cell>
          <cell r="F863">
            <v>2.83</v>
          </cell>
          <cell r="G863">
            <v>7.78</v>
          </cell>
          <cell r="H863">
            <v>10.11</v>
          </cell>
        </row>
        <row r="864">
          <cell r="A864" t="str">
            <v>50.02.16U</v>
          </cell>
          <cell r="B864" t="str">
            <v>7002030014</v>
          </cell>
          <cell r="C864" t="str">
            <v>Religação de ramal predial de água com retirada do obturador</v>
          </cell>
          <cell r="D864" t="str">
            <v>ud</v>
          </cell>
          <cell r="E864">
            <v>5.37</v>
          </cell>
          <cell r="F864">
            <v>5.76</v>
          </cell>
          <cell r="G864">
            <v>11.13</v>
          </cell>
          <cell r="H864">
            <v>14.47</v>
          </cell>
        </row>
        <row r="865">
          <cell r="A865" t="str">
            <v>50.02.17U</v>
          </cell>
          <cell r="B865" t="str">
            <v>7002030015</v>
          </cell>
          <cell r="C865" t="str">
            <v>Supressão de ramal predial de água com obturador</v>
          </cell>
          <cell r="D865" t="str">
            <v>ud</v>
          </cell>
          <cell r="E865">
            <v>7.02</v>
          </cell>
          <cell r="F865">
            <v>7.55</v>
          </cell>
          <cell r="G865">
            <v>14.57</v>
          </cell>
          <cell r="H865">
            <v>18.940000000000001</v>
          </cell>
        </row>
        <row r="866">
          <cell r="A866" t="str">
            <v>50.02.18U</v>
          </cell>
          <cell r="B866" t="str">
            <v>7002030016</v>
          </cell>
          <cell r="C866" t="str">
            <v>Restabelecimento de ramal predial de água com retirada do obturador</v>
          </cell>
          <cell r="D866" t="str">
            <v>ud</v>
          </cell>
          <cell r="E866">
            <v>31.61</v>
          </cell>
          <cell r="F866">
            <v>8.76</v>
          </cell>
          <cell r="G866">
            <v>40.369999999999997</v>
          </cell>
          <cell r="H866">
            <v>52.48</v>
          </cell>
        </row>
        <row r="867">
          <cell r="A867" t="str">
            <v>50.02.19U</v>
          </cell>
          <cell r="B867" t="str">
            <v>7002030089</v>
          </cell>
          <cell r="C867" t="str">
            <v>Reparação de pisos e calçadas</v>
          </cell>
          <cell r="D867" t="str">
            <v>ud</v>
          </cell>
          <cell r="E867">
            <v>7.15</v>
          </cell>
          <cell r="F867">
            <v>8.65</v>
          </cell>
          <cell r="G867">
            <v>15.8</v>
          </cell>
          <cell r="H867">
            <v>20.54</v>
          </cell>
        </row>
        <row r="868">
          <cell r="A868" t="str">
            <v>50.02.20U</v>
          </cell>
          <cell r="B868" t="str">
            <v>7002030018</v>
          </cell>
          <cell r="C868" t="str">
            <v>Vistoria técnica de ligações cortadas e inativas</v>
          </cell>
          <cell r="D868" t="str">
            <v>ud</v>
          </cell>
          <cell r="E868">
            <v>3.3</v>
          </cell>
          <cell r="F868">
            <v>2.04</v>
          </cell>
          <cell r="G868">
            <v>5.34</v>
          </cell>
          <cell r="H868">
            <v>6.94</v>
          </cell>
        </row>
        <row r="869">
          <cell r="A869" t="str">
            <v>50.02.21U</v>
          </cell>
          <cell r="B869" t="str">
            <v>7002030019</v>
          </cell>
          <cell r="C869" t="str">
            <v>Tamponamento de coletor predial de esgoto</v>
          </cell>
          <cell r="D869" t="str">
            <v>ud</v>
          </cell>
          <cell r="E869">
            <v>11.86</v>
          </cell>
          <cell r="F869">
            <v>35.01</v>
          </cell>
          <cell r="G869">
            <v>46.87</v>
          </cell>
          <cell r="H869">
            <v>60.93</v>
          </cell>
        </row>
        <row r="870">
          <cell r="A870" t="str">
            <v>50.02.22U</v>
          </cell>
          <cell r="B870" t="str">
            <v>7002030020</v>
          </cell>
          <cell r="C870" t="str">
            <v>Restabelecimento de coletor predial de esgoto</v>
          </cell>
          <cell r="D870" t="str">
            <v>ud</v>
          </cell>
          <cell r="E870">
            <v>10.31</v>
          </cell>
          <cell r="F870">
            <v>32.74</v>
          </cell>
          <cell r="G870">
            <v>43.05</v>
          </cell>
          <cell r="H870">
            <v>55.97</v>
          </cell>
        </row>
      </sheetData>
      <sheetData sheetId="1" refreshError="1">
        <row r="10">
          <cell r="A10" t="str">
            <v>01.03.01U</v>
          </cell>
          <cell r="B10" t="str">
            <v>Sinalização aberta sem iluminação, com cavaletes em madeira, espaçados a cada 2,0 m, conforme padrão Compesa</v>
          </cell>
          <cell r="G10">
            <v>4817.2000000000007</v>
          </cell>
          <cell r="H10" t="str">
            <v>M</v>
          </cell>
        </row>
        <row r="11">
          <cell r="B11" t="str">
            <v>Extensão da tubulação DN 250 mm PVC Defofo 1 MPA</v>
          </cell>
          <cell r="C11">
            <v>10</v>
          </cell>
          <cell r="F11">
            <v>0.4</v>
          </cell>
          <cell r="G11">
            <v>4</v>
          </cell>
        </row>
        <row r="12">
          <cell r="B12" t="str">
            <v>Extensão da tubulação DN 200 mm PVC Defofo 1 MPA</v>
          </cell>
          <cell r="C12">
            <v>115</v>
          </cell>
          <cell r="F12">
            <v>0.4</v>
          </cell>
          <cell r="G12">
            <v>46</v>
          </cell>
        </row>
        <row r="13">
          <cell r="B13" t="str">
            <v>Extensão da tubulação DN 150 mm PVC Defofo 1 MPA</v>
          </cell>
          <cell r="C13">
            <v>389</v>
          </cell>
          <cell r="F13">
            <v>0.4</v>
          </cell>
          <cell r="G13">
            <v>155.60000000000002</v>
          </cell>
        </row>
        <row r="14">
          <cell r="B14" t="str">
            <v>Extensão da tubulação DN 100 mm PVC Defofo 1 MPA</v>
          </cell>
          <cell r="C14">
            <v>1184</v>
          </cell>
          <cell r="F14">
            <v>0.4</v>
          </cell>
          <cell r="G14">
            <v>473.6</v>
          </cell>
        </row>
        <row r="15">
          <cell r="B15" t="str">
            <v>Extensão da tubulação DN 75 mm PVC PBA</v>
          </cell>
          <cell r="C15">
            <v>2867</v>
          </cell>
          <cell r="F15">
            <v>0.4</v>
          </cell>
          <cell r="G15">
            <v>1146.8</v>
          </cell>
        </row>
        <row r="16">
          <cell r="B16" t="str">
            <v>Extensão da tubulação DN 50 mm PVC PBA</v>
          </cell>
          <cell r="C16">
            <v>7478</v>
          </cell>
          <cell r="F16">
            <v>0.4</v>
          </cell>
          <cell r="G16">
            <v>2991.2000000000003</v>
          </cell>
        </row>
        <row r="18">
          <cell r="A18" t="str">
            <v>01.03.02U</v>
          </cell>
          <cell r="B18" t="str">
            <v>Sinalização aberta com iluminação, inclusive cavaletes em madeira, espaçados a cada 2,0 m, gambiarra, lâmpadas, bocais e baldes, conforme padrão Compesa</v>
          </cell>
          <cell r="G18">
            <v>3612.9</v>
          </cell>
          <cell r="H18" t="str">
            <v>M</v>
          </cell>
        </row>
        <row r="19">
          <cell r="B19" t="str">
            <v>Extensão da tubulação DN 250 mm PVC Defofo 1 MPA</v>
          </cell>
          <cell r="C19">
            <v>10</v>
          </cell>
          <cell r="F19">
            <v>0.3</v>
          </cell>
          <cell r="G19">
            <v>3</v>
          </cell>
        </row>
        <row r="20">
          <cell r="B20" t="str">
            <v>Extensão da tubulação DN 200 mm PVC Defofo 1 MPA</v>
          </cell>
          <cell r="C20">
            <v>115</v>
          </cell>
          <cell r="F20">
            <v>0.3</v>
          </cell>
          <cell r="G20">
            <v>34.5</v>
          </cell>
        </row>
        <row r="21">
          <cell r="B21" t="str">
            <v>Extensão da tubulação DN 150 mm PVC Defofo 1 MPA</v>
          </cell>
          <cell r="C21">
            <v>389</v>
          </cell>
          <cell r="F21">
            <v>0.3</v>
          </cell>
          <cell r="G21">
            <v>116.69999999999999</v>
          </cell>
        </row>
        <row r="22">
          <cell r="B22" t="str">
            <v>Extensão da tubulação DN 100 mm PVC Defofo 1 MPA</v>
          </cell>
          <cell r="C22">
            <v>1184</v>
          </cell>
          <cell r="F22">
            <v>0.3</v>
          </cell>
          <cell r="G22">
            <v>355.2</v>
          </cell>
        </row>
        <row r="23">
          <cell r="B23" t="str">
            <v>Extensão da tubulação DN 75 mm PVC PBA</v>
          </cell>
          <cell r="C23">
            <v>2867</v>
          </cell>
          <cell r="F23">
            <v>0.3</v>
          </cell>
          <cell r="G23">
            <v>860.1</v>
          </cell>
        </row>
        <row r="24">
          <cell r="B24" t="str">
            <v>Extensão da tubulação DN 50 mm PVC PBA</v>
          </cell>
          <cell r="C24">
            <v>7478</v>
          </cell>
          <cell r="F24">
            <v>0.3</v>
          </cell>
          <cell r="G24">
            <v>2243.4</v>
          </cell>
        </row>
        <row r="25">
          <cell r="G25">
            <v>0</v>
          </cell>
        </row>
        <row r="26">
          <cell r="G26">
            <v>0</v>
          </cell>
        </row>
        <row r="27">
          <cell r="A27" t="str">
            <v>10.03.01U</v>
          </cell>
          <cell r="B27" t="str">
            <v>Demolição de pavimentação em paralelepípedo com reaproveitamento</v>
          </cell>
          <cell r="C27">
            <v>6850</v>
          </cell>
          <cell r="D27">
            <v>1.1000000000000001</v>
          </cell>
          <cell r="G27">
            <v>7535.0000000000009</v>
          </cell>
          <cell r="H27" t="str">
            <v>M²</v>
          </cell>
        </row>
        <row r="28">
          <cell r="G28">
            <v>0</v>
          </cell>
        </row>
        <row r="29">
          <cell r="A29" t="str">
            <v>10.03.04U</v>
          </cell>
          <cell r="B29" t="str">
            <v>Demolição de pavimentação asfáltica com utilização de martelete pneumatico</v>
          </cell>
          <cell r="C29">
            <v>3283</v>
          </cell>
          <cell r="D29">
            <v>1.1000000000000001</v>
          </cell>
          <cell r="G29">
            <v>3611.3</v>
          </cell>
          <cell r="H29" t="str">
            <v>M²</v>
          </cell>
        </row>
        <row r="31">
          <cell r="A31" t="str">
            <v>10.03.02U</v>
          </cell>
          <cell r="B31" t="str">
            <v>Demolição de pavimentação em pre-moldado em concreto com reaproveitamento</v>
          </cell>
          <cell r="C31">
            <v>1910</v>
          </cell>
          <cell r="D31">
            <v>1.1000000000000001</v>
          </cell>
          <cell r="G31">
            <v>2101</v>
          </cell>
          <cell r="H31" t="str">
            <v>M²</v>
          </cell>
        </row>
        <row r="33">
          <cell r="A33" t="str">
            <v>01.05.02U</v>
          </cell>
          <cell r="B33" t="str">
            <v>Locação e nivelamento de valas para rede de distribuição com uso de equipamentos topógráficos</v>
          </cell>
          <cell r="G33">
            <v>12043</v>
          </cell>
          <cell r="H33" t="str">
            <v>M</v>
          </cell>
        </row>
        <row r="34">
          <cell r="B34" t="str">
            <v>Extensão da tubulação DN 250 mm PVC Defofo 1 MPA</v>
          </cell>
          <cell r="C34">
            <v>10</v>
          </cell>
          <cell r="G34">
            <v>10</v>
          </cell>
        </row>
        <row r="35">
          <cell r="B35" t="str">
            <v>Extensão da tubulação DN 200 mm PVC Defofo 1 MPA</v>
          </cell>
          <cell r="C35">
            <v>115</v>
          </cell>
          <cell r="G35">
            <v>115</v>
          </cell>
        </row>
        <row r="36">
          <cell r="B36" t="str">
            <v>Extensão da tubulação DN 150 mm PVC Defofo 1 MPA</v>
          </cell>
          <cell r="C36">
            <v>389</v>
          </cell>
          <cell r="G36">
            <v>389</v>
          </cell>
        </row>
        <row r="37">
          <cell r="B37" t="str">
            <v>Extensão da tubulação DN 100 mm PVC Defofo 1 MPA</v>
          </cell>
          <cell r="C37">
            <v>1184</v>
          </cell>
          <cell r="G37">
            <v>1184</v>
          </cell>
        </row>
        <row r="38">
          <cell r="B38" t="str">
            <v>Extensão da tubulação DN 75 mm PVC PBA</v>
          </cell>
          <cell r="C38">
            <v>2867</v>
          </cell>
          <cell r="G38">
            <v>2867</v>
          </cell>
        </row>
        <row r="39">
          <cell r="B39" t="str">
            <v>Extensão da tubulação DN 50 mm PVC PBA</v>
          </cell>
          <cell r="C39">
            <v>7478</v>
          </cell>
          <cell r="G39">
            <v>7478</v>
          </cell>
        </row>
        <row r="41">
          <cell r="A41" t="str">
            <v>01.04.01U</v>
          </cell>
          <cell r="B41" t="str">
            <v>Passarela, em madeira, para coberta de valas para passagem de veículos</v>
          </cell>
          <cell r="G41">
            <v>2408.6000000000004</v>
          </cell>
          <cell r="H41" t="str">
            <v>M²</v>
          </cell>
        </row>
        <row r="42">
          <cell r="B42" t="str">
            <v>Extensão da tubulação DN 250 mm PVC Defofo 1 MPA</v>
          </cell>
          <cell r="C42">
            <v>10</v>
          </cell>
          <cell r="D42">
            <v>1</v>
          </cell>
          <cell r="F42">
            <v>0.2</v>
          </cell>
          <cell r="G42">
            <v>2</v>
          </cell>
        </row>
        <row r="43">
          <cell r="B43" t="str">
            <v>Extensão da tubulação DN 200 mm PVC Defofo 1 MPA</v>
          </cell>
          <cell r="C43">
            <v>115</v>
          </cell>
          <cell r="D43">
            <v>1</v>
          </cell>
          <cell r="F43">
            <v>0.2</v>
          </cell>
          <cell r="G43">
            <v>23</v>
          </cell>
        </row>
        <row r="44">
          <cell r="B44" t="str">
            <v>Extensão da tubulação DN 150 mm PVC Defofo 1 MPA</v>
          </cell>
          <cell r="C44">
            <v>389</v>
          </cell>
          <cell r="D44">
            <v>1</v>
          </cell>
          <cell r="F44">
            <v>0.2</v>
          </cell>
          <cell r="G44">
            <v>77.800000000000011</v>
          </cell>
        </row>
        <row r="45">
          <cell r="B45" t="str">
            <v>Extensão da tubulação DN 100 mm PVC Defofo 1 MPA</v>
          </cell>
          <cell r="C45">
            <v>1184</v>
          </cell>
          <cell r="D45">
            <v>1</v>
          </cell>
          <cell r="F45">
            <v>0.2</v>
          </cell>
          <cell r="G45">
            <v>236.8</v>
          </cell>
        </row>
        <row r="46">
          <cell r="B46" t="str">
            <v>Extensão da tubulação DN 75 mm PVC PBA</v>
          </cell>
          <cell r="C46">
            <v>2867</v>
          </cell>
          <cell r="D46">
            <v>1</v>
          </cell>
          <cell r="F46">
            <v>0.2</v>
          </cell>
          <cell r="G46">
            <v>573.4</v>
          </cell>
        </row>
        <row r="47">
          <cell r="B47" t="str">
            <v>Extensão da tubulação DN 50 mm PVC PBA</v>
          </cell>
          <cell r="C47">
            <v>7478</v>
          </cell>
          <cell r="D47">
            <v>1</v>
          </cell>
          <cell r="F47">
            <v>0.2</v>
          </cell>
          <cell r="G47">
            <v>1495.6000000000001</v>
          </cell>
        </row>
        <row r="49">
          <cell r="A49" t="str">
            <v>01.04.02U</v>
          </cell>
          <cell r="B49" t="str">
            <v>Passarela, em madeira, para coberta de valas para passagem de pedestres</v>
          </cell>
          <cell r="G49">
            <v>3612.9</v>
          </cell>
          <cell r="H49" t="str">
            <v>M²</v>
          </cell>
        </row>
        <row r="50">
          <cell r="B50" t="str">
            <v>Extensão da tubulação DN 250 mm PVC Defofo 1 MPA</v>
          </cell>
          <cell r="C50">
            <v>10</v>
          </cell>
          <cell r="D50">
            <v>1</v>
          </cell>
          <cell r="F50">
            <v>0.3</v>
          </cell>
          <cell r="G50">
            <v>3</v>
          </cell>
        </row>
        <row r="51">
          <cell r="B51" t="str">
            <v>Extensão da tubulação DN 200 mm PVC Defofo 1 MPA</v>
          </cell>
          <cell r="C51">
            <v>115</v>
          </cell>
          <cell r="D51">
            <v>1</v>
          </cell>
          <cell r="F51">
            <v>0.3</v>
          </cell>
          <cell r="G51">
            <v>34.5</v>
          </cell>
        </row>
        <row r="52">
          <cell r="B52" t="str">
            <v>Extensão da tubulação DN 150 mm PVC Defofo 1 MPA</v>
          </cell>
          <cell r="C52">
            <v>389</v>
          </cell>
          <cell r="D52">
            <v>1</v>
          </cell>
          <cell r="F52">
            <v>0.3</v>
          </cell>
          <cell r="G52">
            <v>116.69999999999999</v>
          </cell>
        </row>
        <row r="53">
          <cell r="B53" t="str">
            <v>Extensão da tubulação DN 100 mm PVC Defofo 1 MPA</v>
          </cell>
          <cell r="C53">
            <v>1184</v>
          </cell>
          <cell r="D53">
            <v>1</v>
          </cell>
          <cell r="F53">
            <v>0.3</v>
          </cell>
          <cell r="G53">
            <v>355.2</v>
          </cell>
        </row>
        <row r="54">
          <cell r="B54" t="str">
            <v>Extensão da tubulação DN 75 mm PVC PBA</v>
          </cell>
          <cell r="C54">
            <v>2867</v>
          </cell>
          <cell r="D54">
            <v>1</v>
          </cell>
          <cell r="F54">
            <v>0.3</v>
          </cell>
          <cell r="G54">
            <v>860.1</v>
          </cell>
        </row>
        <row r="55">
          <cell r="B55" t="str">
            <v>Extensão da tubulação DN 50 mm PVC PBA</v>
          </cell>
          <cell r="C55">
            <v>7478</v>
          </cell>
          <cell r="D55">
            <v>1</v>
          </cell>
          <cell r="F55">
            <v>0.3</v>
          </cell>
          <cell r="G55">
            <v>2243.4</v>
          </cell>
        </row>
        <row r="56">
          <cell r="G56">
            <v>0</v>
          </cell>
        </row>
        <row r="58">
          <cell r="A58" t="str">
            <v>02.01.01U</v>
          </cell>
          <cell r="B58" t="str">
            <v>Escavação manual de valas em material de 1ª e/ou 2ª categorias até 2,0 m de profundidade</v>
          </cell>
          <cell r="G58">
            <v>1585.4669999999999</v>
          </cell>
          <cell r="H58" t="str">
            <v>M³</v>
          </cell>
        </row>
        <row r="59">
          <cell r="B59" t="str">
            <v>Extensão da tubulação DN 250 mm PVC Defofo 1 MPA</v>
          </cell>
          <cell r="C59">
            <v>10</v>
          </cell>
          <cell r="D59">
            <v>0.55000000000000004</v>
          </cell>
          <cell r="E59">
            <v>1.2</v>
          </cell>
          <cell r="F59">
            <v>0.3</v>
          </cell>
          <cell r="G59">
            <v>1.9799999999999998</v>
          </cell>
        </row>
        <row r="60">
          <cell r="B60" t="str">
            <v>Extensão da tubulação DN 200 mm PVC Defofo 1 MPA</v>
          </cell>
          <cell r="C60">
            <v>115</v>
          </cell>
          <cell r="D60">
            <v>0.5</v>
          </cell>
          <cell r="E60">
            <v>1.2</v>
          </cell>
          <cell r="F60">
            <v>0.3</v>
          </cell>
          <cell r="G60">
            <v>20.7</v>
          </cell>
        </row>
        <row r="61">
          <cell r="B61" t="str">
            <v>Extensão da tubulação DN 150 mm PVC Defofo 1 MPA</v>
          </cell>
          <cell r="C61">
            <v>389</v>
          </cell>
          <cell r="D61">
            <v>0.45</v>
          </cell>
          <cell r="E61">
            <v>1.2</v>
          </cell>
          <cell r="F61">
            <v>0.3</v>
          </cell>
          <cell r="G61">
            <v>63.018000000000001</v>
          </cell>
        </row>
        <row r="62">
          <cell r="B62" t="str">
            <v>Extensão da tubulação DN 100 mm PVC Defofo 1 MPA</v>
          </cell>
          <cell r="C62">
            <v>1184</v>
          </cell>
          <cell r="D62">
            <v>0.4</v>
          </cell>
          <cell r="E62">
            <v>1.2</v>
          </cell>
          <cell r="F62">
            <v>0.3</v>
          </cell>
          <cell r="G62">
            <v>170.49600000000001</v>
          </cell>
        </row>
        <row r="63">
          <cell r="B63" t="str">
            <v>Extensão da tubulação DN 75 mm PVC PBA</v>
          </cell>
          <cell r="C63">
            <v>2867</v>
          </cell>
          <cell r="D63">
            <v>0.375</v>
          </cell>
          <cell r="E63">
            <v>1.2</v>
          </cell>
          <cell r="F63">
            <v>0.3</v>
          </cell>
          <cell r="G63">
            <v>387.04499999999996</v>
          </cell>
        </row>
        <row r="64">
          <cell r="B64" t="str">
            <v>Extensão da tubulação DN 50 mm PVC PBA</v>
          </cell>
          <cell r="C64">
            <v>7478</v>
          </cell>
          <cell r="D64">
            <v>0.35</v>
          </cell>
          <cell r="E64">
            <v>1.2</v>
          </cell>
          <cell r="F64">
            <v>0.3</v>
          </cell>
          <cell r="G64">
            <v>942.22799999999984</v>
          </cell>
        </row>
        <row r="66">
          <cell r="A66" t="str">
            <v>02.03.04U</v>
          </cell>
          <cell r="B66" t="str">
            <v>Escavação mecanizada de valas em material de 1ª e/ou 2ª categorias até 2,00 m de profundidade</v>
          </cell>
          <cell r="G66">
            <v>3327.9719999999998</v>
          </cell>
          <cell r="H66" t="str">
            <v>M³</v>
          </cell>
        </row>
        <row r="67">
          <cell r="B67" t="str">
            <v>Extensão da tubulação DN 250 mm PVC Defofo 1 MPA</v>
          </cell>
          <cell r="C67">
            <v>10</v>
          </cell>
          <cell r="D67">
            <v>0.55000000000000004</v>
          </cell>
          <cell r="E67">
            <v>1.2</v>
          </cell>
          <cell r="F67">
            <v>0.6</v>
          </cell>
          <cell r="G67">
            <v>3.9599999999999995</v>
          </cell>
        </row>
        <row r="68">
          <cell r="B68" t="str">
            <v>Extensão da tubulação DN 200 mm PVC Defofo 1 MPA</v>
          </cell>
          <cell r="C68">
            <v>115</v>
          </cell>
          <cell r="D68">
            <v>0.5</v>
          </cell>
          <cell r="E68">
            <v>1.2</v>
          </cell>
          <cell r="F68">
            <v>0.6</v>
          </cell>
          <cell r="G68">
            <v>41.4</v>
          </cell>
        </row>
        <row r="69">
          <cell r="B69" t="str">
            <v>Extensão da tubulação DN 150 mm PVC Defofo 1 MPA</v>
          </cell>
          <cell r="C69">
            <v>389</v>
          </cell>
          <cell r="D69">
            <v>0.45</v>
          </cell>
          <cell r="E69">
            <v>1.2</v>
          </cell>
          <cell r="F69">
            <v>0.6</v>
          </cell>
          <cell r="G69">
            <v>126.036</v>
          </cell>
        </row>
        <row r="70">
          <cell r="B70" t="str">
            <v>Extensão da tubulação DN 100 mm PVC Defofo 1 MPA</v>
          </cell>
          <cell r="C70">
            <v>1184</v>
          </cell>
          <cell r="D70">
            <v>0.4</v>
          </cell>
          <cell r="E70">
            <v>1.2</v>
          </cell>
          <cell r="F70">
            <v>0.6</v>
          </cell>
          <cell r="G70">
            <v>340.99200000000002</v>
          </cell>
        </row>
        <row r="71">
          <cell r="B71" t="str">
            <v>Extensão da tubulação DN 75 mm PVC PBA</v>
          </cell>
          <cell r="C71">
            <v>2867</v>
          </cell>
          <cell r="D71">
            <v>0.375</v>
          </cell>
          <cell r="E71">
            <v>1.2</v>
          </cell>
          <cell r="F71">
            <v>0.6</v>
          </cell>
          <cell r="G71">
            <v>774.08999999999992</v>
          </cell>
        </row>
        <row r="72">
          <cell r="B72" t="str">
            <v>Extensão da tubulação DN 50 mm PVC PBA</v>
          </cell>
          <cell r="C72">
            <v>7478</v>
          </cell>
          <cell r="D72">
            <v>0.35</v>
          </cell>
          <cell r="E72">
            <v>1.2</v>
          </cell>
          <cell r="F72">
            <v>0.65</v>
          </cell>
          <cell r="G72">
            <v>2041.4939999999999</v>
          </cell>
        </row>
        <row r="74">
          <cell r="A74" t="str">
            <v>02.02.04U</v>
          </cell>
          <cell r="B74" t="str">
            <v>Escavação de valas em material de 3ª categoria (rocha) até 2,00 m de profundidade com explosivos, inclusive abafamento.</v>
          </cell>
          <cell r="G74">
            <v>371.45100000000002</v>
          </cell>
          <cell r="H74" t="str">
            <v>M³</v>
          </cell>
        </row>
        <row r="75">
          <cell r="B75" t="str">
            <v>Extensão da tubulação DN 250 mm PVC Defofo 1 MPA</v>
          </cell>
          <cell r="C75">
            <v>10</v>
          </cell>
          <cell r="D75">
            <v>0.55000000000000004</v>
          </cell>
          <cell r="E75">
            <v>1.2</v>
          </cell>
          <cell r="F75">
            <v>0.1</v>
          </cell>
          <cell r="G75">
            <v>0.66</v>
          </cell>
        </row>
        <row r="76">
          <cell r="B76" t="str">
            <v>Extensão da tubulação DN 200 mm PVC Defofo 1 MPA</v>
          </cell>
          <cell r="C76">
            <v>115</v>
          </cell>
          <cell r="D76">
            <v>0.5</v>
          </cell>
          <cell r="E76">
            <v>1.2</v>
          </cell>
          <cell r="F76">
            <v>0.1</v>
          </cell>
          <cell r="G76">
            <v>6.9</v>
          </cell>
        </row>
        <row r="77">
          <cell r="B77" t="str">
            <v>Extensão da tubulação DN 150 mm PVC Defofo 1 MPA</v>
          </cell>
          <cell r="C77">
            <v>389</v>
          </cell>
          <cell r="D77">
            <v>0.45</v>
          </cell>
          <cell r="E77">
            <v>1.2</v>
          </cell>
          <cell r="F77">
            <v>0.1</v>
          </cell>
          <cell r="G77">
            <v>21.006</v>
          </cell>
        </row>
        <row r="78">
          <cell r="B78" t="str">
            <v>Extensão da tubulação DN 100 mm PVC Defofo 1 MPA</v>
          </cell>
          <cell r="C78">
            <v>1184</v>
          </cell>
          <cell r="D78">
            <v>0.4</v>
          </cell>
          <cell r="E78">
            <v>1.2</v>
          </cell>
          <cell r="F78">
            <v>0.1</v>
          </cell>
          <cell r="G78">
            <v>56.832000000000008</v>
          </cell>
        </row>
        <row r="79">
          <cell r="B79" t="str">
            <v>Extensão da tubulação DN 75 mm PVC PBA</v>
          </cell>
          <cell r="C79">
            <v>2867</v>
          </cell>
          <cell r="D79">
            <v>0.375</v>
          </cell>
          <cell r="E79">
            <v>1.2</v>
          </cell>
          <cell r="F79">
            <v>0.1</v>
          </cell>
          <cell r="G79">
            <v>129.01499999999999</v>
          </cell>
        </row>
        <row r="80">
          <cell r="B80" t="str">
            <v>Extensão da tubulação DN 50 mm PVC PBA</v>
          </cell>
          <cell r="C80">
            <v>7478</v>
          </cell>
          <cell r="D80">
            <v>0.35</v>
          </cell>
          <cell r="E80">
            <v>1.2</v>
          </cell>
          <cell r="F80">
            <v>0.05</v>
          </cell>
          <cell r="G80">
            <v>157.03800000000001</v>
          </cell>
        </row>
        <row r="82">
          <cell r="A82" t="str">
            <v>02.08.01U</v>
          </cell>
          <cell r="B82" t="str">
            <v>Regularização manual de talude com corte ou aterro até 20 cm de espessura</v>
          </cell>
          <cell r="G82">
            <v>1927.0589999999997</v>
          </cell>
          <cell r="H82" t="str">
            <v>M²</v>
          </cell>
        </row>
        <row r="83">
          <cell r="B83" t="str">
            <v>Extensão da tubulação DN 250 mm PVC Defofo 1 MPA</v>
          </cell>
          <cell r="C83">
            <v>10</v>
          </cell>
          <cell r="D83">
            <v>0.55000000000000004</v>
          </cell>
          <cell r="E83">
            <v>1.2</v>
          </cell>
          <cell r="F83">
            <v>0.7</v>
          </cell>
          <cell r="G83">
            <v>4.6199999999999992</v>
          </cell>
        </row>
        <row r="84">
          <cell r="B84" t="str">
            <v>Extensão da tubulação DN 200 mm PVC Defofo 1 MPA</v>
          </cell>
          <cell r="C84">
            <v>115</v>
          </cell>
          <cell r="D84">
            <v>0.5</v>
          </cell>
          <cell r="E84">
            <v>1.2</v>
          </cell>
          <cell r="F84">
            <v>0.7</v>
          </cell>
          <cell r="G84">
            <v>48.3</v>
          </cell>
        </row>
        <row r="85">
          <cell r="B85" t="str">
            <v>Extensão da tubulação DN 150 mm PVC Defofo 1 MPA</v>
          </cell>
          <cell r="C85">
            <v>389</v>
          </cell>
          <cell r="D85">
            <v>0.45</v>
          </cell>
          <cell r="E85">
            <v>1.2</v>
          </cell>
          <cell r="F85">
            <v>0.7</v>
          </cell>
          <cell r="G85">
            <v>147.042</v>
          </cell>
        </row>
        <row r="86">
          <cell r="B86" t="str">
            <v>Extensão da tubulação DN 100 mm PVC Defofo 1 MPA</v>
          </cell>
          <cell r="C86">
            <v>1184</v>
          </cell>
          <cell r="D86">
            <v>0.4</v>
          </cell>
          <cell r="E86">
            <v>1.2</v>
          </cell>
          <cell r="F86">
            <v>0.7</v>
          </cell>
          <cell r="G86">
            <v>397.82400000000001</v>
          </cell>
        </row>
        <row r="87">
          <cell r="B87" t="str">
            <v>Extensão da tubulação DN 75 mm PVC PBA</v>
          </cell>
          <cell r="C87">
            <v>2867</v>
          </cell>
          <cell r="D87">
            <v>0.375</v>
          </cell>
          <cell r="E87">
            <v>1.2</v>
          </cell>
          <cell r="F87">
            <v>0.3</v>
          </cell>
          <cell r="G87">
            <v>387.04499999999996</v>
          </cell>
        </row>
        <row r="88">
          <cell r="B88" t="str">
            <v>Extensão da tubulação DN 50 mm PVC PBA</v>
          </cell>
          <cell r="C88">
            <v>7478</v>
          </cell>
          <cell r="D88">
            <v>0.35</v>
          </cell>
          <cell r="E88">
            <v>1.2</v>
          </cell>
          <cell r="F88">
            <v>0.3</v>
          </cell>
          <cell r="G88">
            <v>942.22799999999984</v>
          </cell>
        </row>
        <row r="90">
          <cell r="A90" t="str">
            <v>02.05.01U</v>
          </cell>
          <cell r="B90" t="str">
            <v>Reaterro apiloado em camadas de 0,20 m com aproveitamento do material escavado</v>
          </cell>
          <cell r="G90">
            <v>4356.4730906249997</v>
          </cell>
          <cell r="H90" t="str">
            <v>M³</v>
          </cell>
        </row>
        <row r="91">
          <cell r="B91" t="str">
            <v>Extensão da tubulação DN 250 mm PVC Defofo 1 MPA</v>
          </cell>
          <cell r="C91">
            <v>10</v>
          </cell>
          <cell r="D91">
            <v>0.55000000000000004</v>
          </cell>
          <cell r="F91">
            <v>1</v>
          </cell>
          <cell r="G91">
            <v>5.5</v>
          </cell>
        </row>
        <row r="92">
          <cell r="B92" t="str">
            <v>Volume do tubo na extensão da vala DN 250 mm</v>
          </cell>
          <cell r="C92">
            <v>10</v>
          </cell>
          <cell r="D92">
            <v>-4.9062500000000002E-2</v>
          </cell>
          <cell r="G92">
            <v>-0.49062500000000003</v>
          </cell>
        </row>
        <row r="93">
          <cell r="B93" t="str">
            <v>Extensão da tubulação DN 200 mm PVC Defofo 1 MPA</v>
          </cell>
          <cell r="C93">
            <v>115</v>
          </cell>
          <cell r="D93">
            <v>0.5</v>
          </cell>
          <cell r="F93">
            <v>1</v>
          </cell>
          <cell r="G93">
            <v>57.5</v>
          </cell>
        </row>
        <row r="94">
          <cell r="B94" t="str">
            <v>Volume do tubo na extensão da vala DN 200 mm</v>
          </cell>
          <cell r="C94">
            <v>115</v>
          </cell>
          <cell r="D94">
            <v>-3.1400000000000004E-2</v>
          </cell>
          <cell r="G94">
            <v>-3.6110000000000007</v>
          </cell>
        </row>
        <row r="95">
          <cell r="B95" t="str">
            <v>Extensão da tubulação DN 150 mm PVC Defofo 1 MPA</v>
          </cell>
          <cell r="C95">
            <v>389</v>
          </cell>
          <cell r="D95">
            <v>0.45</v>
          </cell>
          <cell r="F95">
            <v>1</v>
          </cell>
          <cell r="G95">
            <v>175.05</v>
          </cell>
        </row>
        <row r="96">
          <cell r="B96" t="str">
            <v>Volume do tubo na extensão da vala DN 150 mm</v>
          </cell>
          <cell r="C96">
            <v>389</v>
          </cell>
          <cell r="D96">
            <v>-1.7662500000000001E-2</v>
          </cell>
          <cell r="G96">
            <v>-6.8707125000000007</v>
          </cell>
        </row>
        <row r="97">
          <cell r="B97" t="str">
            <v>Extensão da tubulação DN 100 mm PVC Defofo 1 MPA</v>
          </cell>
          <cell r="C97">
            <v>1184</v>
          </cell>
          <cell r="D97">
            <v>0.4</v>
          </cell>
          <cell r="F97">
            <v>1</v>
          </cell>
          <cell r="G97">
            <v>473.6</v>
          </cell>
        </row>
        <row r="98">
          <cell r="B98" t="str">
            <v>Volume do tubo na extensão da vala DN 100 mm</v>
          </cell>
          <cell r="C98">
            <v>1184</v>
          </cell>
          <cell r="D98">
            <v>-7.8500000000000011E-3</v>
          </cell>
          <cell r="G98">
            <v>-9.2944000000000013</v>
          </cell>
        </row>
        <row r="99">
          <cell r="B99" t="str">
            <v>Extensão da tubulação DN 75 mm PVC PBA</v>
          </cell>
          <cell r="C99">
            <v>2867</v>
          </cell>
          <cell r="D99">
            <v>0.375</v>
          </cell>
          <cell r="F99">
            <v>1</v>
          </cell>
          <cell r="G99">
            <v>1075.125</v>
          </cell>
        </row>
        <row r="100">
          <cell r="B100" t="str">
            <v>Volume do tubo na extensão da vala DN 75 mm</v>
          </cell>
          <cell r="C100">
            <v>2867</v>
          </cell>
          <cell r="D100">
            <v>-4.4156250000000003E-3</v>
          </cell>
          <cell r="G100">
            <v>-12.659596875</v>
          </cell>
        </row>
        <row r="101">
          <cell r="B101" t="str">
            <v>Extensão da tubulação DN 50 mm PVC PBA</v>
          </cell>
          <cell r="C101">
            <v>7478</v>
          </cell>
          <cell r="D101">
            <v>0.35</v>
          </cell>
          <cell r="F101">
            <v>1</v>
          </cell>
          <cell r="G101">
            <v>2617.2999999999997</v>
          </cell>
        </row>
        <row r="102">
          <cell r="B102" t="str">
            <v>Volume do tubo na extensão da vala DN 50 mm</v>
          </cell>
          <cell r="C102">
            <v>7478</v>
          </cell>
          <cell r="D102">
            <v>-1.9625000000000003E-3</v>
          </cell>
          <cell r="G102">
            <v>-14.675575000000002</v>
          </cell>
        </row>
        <row r="104">
          <cell r="A104" t="str">
            <v>02.04.30U</v>
          </cell>
          <cell r="B104" t="str">
            <v>Remoção do material escavado em caminhão basculante, até 10,0 km, inclusive carga mecânica e descarga (medido no corte)</v>
          </cell>
          <cell r="G104">
            <v>649.89183656249998</v>
          </cell>
          <cell r="H104" t="str">
            <v>M²</v>
          </cell>
        </row>
        <row r="105">
          <cell r="B105" t="str">
            <v>Volume de escavação mecanica</v>
          </cell>
          <cell r="C105">
            <v>3699.4229999999998</v>
          </cell>
          <cell r="G105">
            <v>3699.4229999999998</v>
          </cell>
        </row>
        <row r="106">
          <cell r="B106" t="str">
            <v>Volume de reaterro com aproveitamento</v>
          </cell>
          <cell r="C106">
            <v>-4356.4730906249997</v>
          </cell>
          <cell r="F106">
            <v>0.7</v>
          </cell>
          <cell r="G106">
            <v>-3049.5311634374998</v>
          </cell>
        </row>
        <row r="108">
          <cell r="A108" t="str">
            <v>02.04.10U</v>
          </cell>
          <cell r="B108" t="str">
            <v>Remoção do material escavado em caminhão basculante, até 10,0 km, inclusive carga manual e descarga  (medido no corte)</v>
          </cell>
          <cell r="G108">
            <v>278.52507281249996</v>
          </cell>
          <cell r="H108" t="str">
            <v>M³</v>
          </cell>
        </row>
        <row r="109">
          <cell r="B109" t="str">
            <v>Volume de escavação manual</v>
          </cell>
          <cell r="C109">
            <v>1585.4669999999999</v>
          </cell>
          <cell r="G109">
            <v>1585.4669999999999</v>
          </cell>
        </row>
        <row r="110">
          <cell r="B110" t="str">
            <v>Volume de reaterro com aproveitamento</v>
          </cell>
          <cell r="C110">
            <v>-4356.4730906249997</v>
          </cell>
          <cell r="F110">
            <v>0.3</v>
          </cell>
          <cell r="G110">
            <v>-1306.9419271874999</v>
          </cell>
        </row>
        <row r="113">
          <cell r="A113" t="str">
            <v>23.01.01U</v>
          </cell>
          <cell r="B113" t="str">
            <v>Assentamento de tubulação ponta e bolsa em PVC ou PRFV ou RPVC ou CPRFV com conexões e peças especiais - DN -  50 mm</v>
          </cell>
          <cell r="G113">
            <v>7478</v>
          </cell>
          <cell r="H113" t="str">
            <v>M</v>
          </cell>
        </row>
        <row r="115">
          <cell r="A115" t="str">
            <v>23.01.02U</v>
          </cell>
          <cell r="B115" t="str">
            <v>Assentamento de tubulação ponta e bolsa em PVC ou PRFV ou RPVC ou CPRFV com conexões e peças especiais - DN -  75 mm</v>
          </cell>
          <cell r="G115">
            <v>2867</v>
          </cell>
          <cell r="H115" t="str">
            <v>M</v>
          </cell>
        </row>
        <row r="117">
          <cell r="A117" t="str">
            <v>23.01.03U</v>
          </cell>
          <cell r="B117" t="str">
            <v>Assentamento de tubulação ponta e bolsa em PVC ou PRFV ou RPVC ou CPRFV com conexões e peças especiais - DN -  100 mm</v>
          </cell>
          <cell r="G117">
            <v>1184</v>
          </cell>
          <cell r="H117" t="str">
            <v>M</v>
          </cell>
        </row>
        <row r="119">
          <cell r="A119" t="str">
            <v>23.01.04U</v>
          </cell>
          <cell r="B119" t="str">
            <v>Assentamento de tubulação ponta e bolsa em PVC ou PRFV ou RPVC ou CPRFV com conexões e peças especiais - DN -  150 mm</v>
          </cell>
          <cell r="G119">
            <v>389</v>
          </cell>
          <cell r="H119" t="str">
            <v>M</v>
          </cell>
        </row>
        <row r="121">
          <cell r="A121" t="str">
            <v>23.01.05U</v>
          </cell>
          <cell r="B121" t="str">
            <v>Assentamento de tubulação ponta e bolsa em PVC ou PRFV ou RPVC ou CPRFV com conexões e peças especiais - DN -  200 mm</v>
          </cell>
          <cell r="G121">
            <v>115</v>
          </cell>
          <cell r="H121" t="str">
            <v>M</v>
          </cell>
        </row>
        <row r="123">
          <cell r="A123" t="str">
            <v>23.01.06U</v>
          </cell>
          <cell r="B123" t="str">
            <v>Assentamento de tubulação ponta e bolsa em PVC ou PRFV ou RPVC ou CPRFV com conexões e peças especiais - DN -  250 mm</v>
          </cell>
          <cell r="G123">
            <v>10</v>
          </cell>
          <cell r="H123" t="str">
            <v>M</v>
          </cell>
        </row>
        <row r="125">
          <cell r="A125" t="str">
            <v>22.04.01U</v>
          </cell>
          <cell r="B125" t="str">
            <v xml:space="preserve">Montagem de junta flangeada de tubos e conexões de ferro fundido (contendo 02 flanges a unidade) - DN - 50mm </v>
          </cell>
          <cell r="G125">
            <v>45</v>
          </cell>
          <cell r="H125" t="str">
            <v>UD</v>
          </cell>
        </row>
        <row r="127">
          <cell r="A127" t="str">
            <v>22.04.03U</v>
          </cell>
          <cell r="B127" t="str">
            <v xml:space="preserve">Montagem de junta flangeada de tubos e conexões de ferro fundido (contendo 02 flanges a unidade) - DN - 100mm </v>
          </cell>
          <cell r="G127">
            <v>32</v>
          </cell>
          <cell r="H127" t="str">
            <v>UD</v>
          </cell>
        </row>
        <row r="129">
          <cell r="A129" t="str">
            <v>22.04.04U</v>
          </cell>
          <cell r="B129" t="str">
            <v xml:space="preserve">Montagem de junta flangeada de tubos e conexões de ferro fundido (contendo 02 flanges a unidade) - DN - 150mm </v>
          </cell>
          <cell r="G129">
            <v>41</v>
          </cell>
          <cell r="H129" t="str">
            <v>UD</v>
          </cell>
        </row>
        <row r="131">
          <cell r="A131" t="str">
            <v>22.04.05U</v>
          </cell>
          <cell r="B131" t="str">
            <v xml:space="preserve">Montagem de junta flangeada de tubos e conexões de ferro fundido (contendo 02 flanges a unidade) - DN - 200mm </v>
          </cell>
          <cell r="G131">
            <v>12</v>
          </cell>
          <cell r="H131" t="str">
            <v>UD</v>
          </cell>
        </row>
        <row r="133">
          <cell r="A133" t="str">
            <v>22.04.06U</v>
          </cell>
          <cell r="B133" t="str">
            <v xml:space="preserve">Montagem de junta flangeada de tubos e conexões de ferro fundido (contendo 02 flanges a unidade) - DN - 250mm </v>
          </cell>
          <cell r="G133">
            <v>2</v>
          </cell>
          <cell r="H133" t="str">
            <v>UD</v>
          </cell>
        </row>
        <row r="135">
          <cell r="A135" t="str">
            <v>22.04.07U</v>
          </cell>
          <cell r="B135" t="str">
            <v xml:space="preserve">Montagem de junta flangeada de tubos e conexões de ferro fundido (contendo 02 flanges a unidade) - DN - 300mm </v>
          </cell>
          <cell r="G135">
            <v>3</v>
          </cell>
          <cell r="H135" t="str">
            <v>UD</v>
          </cell>
        </row>
        <row r="137">
          <cell r="A137" t="str">
            <v>03.01.02U</v>
          </cell>
          <cell r="B137" t="str">
            <v>Esgotamento com bomba de 7,5 HP</v>
          </cell>
          <cell r="C137">
            <v>12043</v>
          </cell>
          <cell r="F137">
            <v>0.05</v>
          </cell>
          <cell r="G137">
            <v>602.15</v>
          </cell>
          <cell r="H137" t="str">
            <v>H</v>
          </cell>
        </row>
        <row r="139">
          <cell r="A139" t="str">
            <v>19.01.01U</v>
          </cell>
          <cell r="B139" t="str">
            <v>Blocos de ancoragem moldados no local em concreto simples com FCK &gt;= 10 Mpa - dosagem empírica</v>
          </cell>
          <cell r="C139">
            <v>80</v>
          </cell>
          <cell r="D139">
            <v>0.4</v>
          </cell>
          <cell r="E139">
            <v>0.5</v>
          </cell>
          <cell r="G139">
            <v>16</v>
          </cell>
          <cell r="H139" t="str">
            <v>M³</v>
          </cell>
        </row>
        <row r="141">
          <cell r="A141" t="str">
            <v>09.01.02U</v>
          </cell>
          <cell r="B141" t="str">
            <v>Reposição em paralelepípedos graníticos, sobre coxim de areia com 6 cm de espessura, rejuntado com argamassa de cimento e areia no traço  1:2</v>
          </cell>
          <cell r="C141">
            <v>7535.0000000000009</v>
          </cell>
          <cell r="F141">
            <v>1</v>
          </cell>
          <cell r="G141">
            <v>7535.0000000000009</v>
          </cell>
          <cell r="H141" t="str">
            <v>M²</v>
          </cell>
        </row>
        <row r="143">
          <cell r="A143" t="str">
            <v>09.01.24U</v>
          </cell>
          <cell r="B143" t="str">
            <v>Reposição de pavimentação asfáltica completa com 10 cm de espessura, inclusive sub-base com 20 cm de espessura, base de macadame com 20 cm de espessura, imprimação e pintura asfáltica</v>
          </cell>
          <cell r="C143">
            <v>3611.3</v>
          </cell>
          <cell r="F143">
            <v>1</v>
          </cell>
          <cell r="G143">
            <v>3611.3</v>
          </cell>
          <cell r="H143" t="str">
            <v>M²</v>
          </cell>
        </row>
        <row r="145">
          <cell r="A145" t="str">
            <v>09.01.01U</v>
          </cell>
          <cell r="B145" t="str">
            <v>Reposição em premoldados de concreto, sobre coxim de areia com 5 cm de espessura, rejuntado com asfalto</v>
          </cell>
          <cell r="C145">
            <v>2101</v>
          </cell>
          <cell r="F145">
            <v>1</v>
          </cell>
          <cell r="G145">
            <v>2101</v>
          </cell>
          <cell r="H145" t="str">
            <v>M²</v>
          </cell>
        </row>
        <row r="147">
          <cell r="A147" t="str">
            <v>26.02.01U</v>
          </cell>
          <cell r="B147" t="str">
            <v>Caixa em alvenaria de tijolos furados de 1/2 vez para registro junta elástica incluindo: revestimentos interno e externo de chapisco (traço 1:3) e massa única, piso em concreto simples (traço 1:3:5) com espessura de 0,05 m; tampa em concreto armado (FCK &gt;</v>
          </cell>
          <cell r="F147">
            <v>102</v>
          </cell>
          <cell r="G147">
            <v>102</v>
          </cell>
          <cell r="H147" t="str">
            <v>UD</v>
          </cell>
        </row>
        <row r="149">
          <cell r="A149" t="str">
            <v>26.02.02U</v>
          </cell>
          <cell r="B149" t="str">
            <v>Caixa em alvenaria de tijolos furados de 1/2 vez para registro junta elástica incluindo: revestimentos interno e externo de chapisco (traço 1:3) e massa única, piso em concreto simples (traço 1:3:5) com espessura de 0,05 m; tampa em concreto armado (FCK &gt;</v>
          </cell>
          <cell r="F149">
            <v>4</v>
          </cell>
          <cell r="G149">
            <v>4</v>
          </cell>
          <cell r="H149" t="str">
            <v>UD</v>
          </cell>
        </row>
        <row r="151">
          <cell r="A151" t="str">
            <v>27.01.01U</v>
          </cell>
          <cell r="B151" t="str">
            <v>Teste de rede de água</v>
          </cell>
          <cell r="C151">
            <v>12043</v>
          </cell>
          <cell r="F151">
            <v>1</v>
          </cell>
          <cell r="G151">
            <v>12043</v>
          </cell>
          <cell r="H151" t="str">
            <v>M</v>
          </cell>
        </row>
        <row r="153">
          <cell r="A153" t="str">
            <v>27.02.01U</v>
          </cell>
          <cell r="B153" t="str">
            <v>Cadastro de rede de água</v>
          </cell>
          <cell r="C153">
            <v>12043</v>
          </cell>
          <cell r="F153">
            <v>1</v>
          </cell>
          <cell r="G153">
            <v>12043</v>
          </cell>
          <cell r="H153" t="str">
            <v>M</v>
          </cell>
        </row>
        <row r="154">
          <cell r="B154" t="str">
            <v/>
          </cell>
          <cell r="C154" t="str">
            <v/>
          </cell>
          <cell r="G154">
            <v>0</v>
          </cell>
        </row>
        <row r="155">
          <cell r="C155" t="str">
            <v/>
          </cell>
          <cell r="G155">
            <v>0</v>
          </cell>
        </row>
        <row r="156">
          <cell r="B156" t="str">
            <v/>
          </cell>
          <cell r="C156" t="str">
            <v/>
          </cell>
          <cell r="G156">
            <v>0</v>
          </cell>
        </row>
        <row r="157">
          <cell r="B157" t="str">
            <v>FORNECIMENTO DE MATERIAL HIDRAULICO</v>
          </cell>
          <cell r="C157" t="str">
            <v/>
          </cell>
          <cell r="G157">
            <v>0</v>
          </cell>
        </row>
        <row r="158">
          <cell r="G158">
            <v>0</v>
          </cell>
        </row>
        <row r="159">
          <cell r="A159">
            <v>30004</v>
          </cell>
          <cell r="B159" t="str">
            <v>Tubo PVC , 1MPa, DEFoFo JEI DN 250mm</v>
          </cell>
          <cell r="G159">
            <v>10</v>
          </cell>
          <cell r="H159" t="str">
            <v>m</v>
          </cell>
        </row>
        <row r="160">
          <cell r="A160">
            <v>30005</v>
          </cell>
          <cell r="B160" t="str">
            <v>Tubo PVC , 1MPa, DEFoFo JEI DN 200mm</v>
          </cell>
          <cell r="G160">
            <v>115</v>
          </cell>
          <cell r="H160" t="str">
            <v>m</v>
          </cell>
        </row>
        <row r="161">
          <cell r="A161">
            <v>30006</v>
          </cell>
          <cell r="B161" t="str">
            <v>Tubo PVC , 1MPa, DEFoFo JEI DN 150mm</v>
          </cell>
          <cell r="G161">
            <v>389</v>
          </cell>
          <cell r="H161" t="str">
            <v>m</v>
          </cell>
        </row>
        <row r="162">
          <cell r="A162">
            <v>30010</v>
          </cell>
          <cell r="B162" t="str">
            <v>Tubo PVC , Classe 12, PBA JE DN 100mm</v>
          </cell>
          <cell r="G162">
            <v>1184</v>
          </cell>
          <cell r="H162" t="str">
            <v>m</v>
          </cell>
        </row>
        <row r="163">
          <cell r="A163">
            <v>30011</v>
          </cell>
          <cell r="B163" t="str">
            <v>Tubo PVC , Classe 12, PBA JE DN 75mm</v>
          </cell>
          <cell r="G163">
            <v>2867</v>
          </cell>
          <cell r="H163" t="str">
            <v>m</v>
          </cell>
        </row>
        <row r="164">
          <cell r="A164">
            <v>30012</v>
          </cell>
          <cell r="B164" t="str">
            <v>Tubo PVC , Classe 12, PBA JE DN 50mm</v>
          </cell>
          <cell r="G164">
            <v>7478</v>
          </cell>
          <cell r="H164" t="str">
            <v>m</v>
          </cell>
        </row>
        <row r="165">
          <cell r="A165">
            <v>30018</v>
          </cell>
          <cell r="B165" t="str">
            <v>TUBO PVC , CLASSE 12, PBA JE, L=1m DN 75mm</v>
          </cell>
          <cell r="G165">
            <v>1</v>
          </cell>
          <cell r="H165" t="str">
            <v>un</v>
          </cell>
        </row>
        <row r="166">
          <cell r="A166">
            <v>30019</v>
          </cell>
          <cell r="B166" t="str">
            <v>TUBO PVC , CLASSE 12, PBA JE, L=1m DN 50mm</v>
          </cell>
          <cell r="G166">
            <v>20</v>
          </cell>
          <cell r="H166" t="str">
            <v>un</v>
          </cell>
        </row>
        <row r="167">
          <cell r="A167">
            <v>30024</v>
          </cell>
          <cell r="B167" t="str">
            <v>ARRUELA DE BORRACHA PARA FLANGES DN 200mm</v>
          </cell>
          <cell r="G167">
            <v>2</v>
          </cell>
          <cell r="H167" t="str">
            <v>un</v>
          </cell>
        </row>
        <row r="168">
          <cell r="A168">
            <v>30030</v>
          </cell>
          <cell r="B168" t="str">
            <v>ADAPTADOR PVC BOLSA PBA X PONTA DE FoFo</v>
          </cell>
          <cell r="G168">
            <v>4</v>
          </cell>
          <cell r="H168" t="str">
            <v>un</v>
          </cell>
        </row>
        <row r="169">
          <cell r="A169">
            <v>30033</v>
          </cell>
          <cell r="B169" t="str">
            <v>ADAPTADOR PVC BOLSA PBA X PONTA DE FoFo</v>
          </cell>
          <cell r="G169">
            <v>8</v>
          </cell>
          <cell r="H169" t="str">
            <v>un</v>
          </cell>
        </row>
        <row r="170">
          <cell r="A170">
            <v>30034</v>
          </cell>
          <cell r="B170" t="str">
            <v>ADAPTADOR SOLDÁVEL CURTO C/ BOLSA E ROSCA</v>
          </cell>
          <cell r="G170">
            <v>6</v>
          </cell>
          <cell r="H170" t="str">
            <v>un</v>
          </cell>
        </row>
        <row r="171">
          <cell r="A171">
            <v>30035</v>
          </cell>
          <cell r="B171" t="str">
            <v>ADAPTADOR SOLDÁVEL CURTO C/ BOLSA E ROSCA</v>
          </cell>
          <cell r="G171">
            <v>4</v>
          </cell>
          <cell r="H171" t="str">
            <v>un</v>
          </cell>
        </row>
        <row r="172">
          <cell r="A172">
            <v>30036</v>
          </cell>
          <cell r="B172" t="str">
            <v>ADAPTADOR SOLDÁVEL CURTO C/ BOLSA E ROSCA</v>
          </cell>
          <cell r="G172">
            <v>6</v>
          </cell>
          <cell r="H172" t="str">
            <v>un</v>
          </cell>
        </row>
        <row r="173">
          <cell r="A173">
            <v>30037</v>
          </cell>
          <cell r="B173" t="str">
            <v>BUCHA DE REDUÇÃO SOLDÁVEL LONGA</v>
          </cell>
          <cell r="G173">
            <v>4</v>
          </cell>
          <cell r="H173" t="str">
            <v>un</v>
          </cell>
        </row>
        <row r="174">
          <cell r="A174">
            <v>30038</v>
          </cell>
          <cell r="B174" t="str">
            <v>BUCHA DE REDUÇÃO SOLDÁVEL LONGA</v>
          </cell>
          <cell r="G174">
            <v>6</v>
          </cell>
          <cell r="H174" t="str">
            <v>un</v>
          </cell>
        </row>
        <row r="175">
          <cell r="A175">
            <v>30040</v>
          </cell>
          <cell r="B175" t="str">
            <v>BUCHA DE REDUÇÃO SOLDÁVEL CURTA</v>
          </cell>
          <cell r="G175">
            <v>6</v>
          </cell>
          <cell r="H175" t="str">
            <v>um</v>
          </cell>
        </row>
        <row r="176">
          <cell r="A176">
            <v>30049</v>
          </cell>
          <cell r="B176" t="str">
            <v>CAP DE PVC JUNTA ELÁSTICA DN 50mm</v>
          </cell>
          <cell r="G176">
            <v>224</v>
          </cell>
          <cell r="H176" t="str">
            <v>un</v>
          </cell>
        </row>
        <row r="177">
          <cell r="A177">
            <v>30065</v>
          </cell>
          <cell r="B177" t="str">
            <v>CRUZETA DE FERRO DUCTIL COM BOLSAS JUNTA ELÁSTICA DN 200X100mm</v>
          </cell>
          <cell r="G177">
            <v>1</v>
          </cell>
          <cell r="H177" t="str">
            <v>un</v>
          </cell>
        </row>
        <row r="178">
          <cell r="A178">
            <v>30071</v>
          </cell>
          <cell r="B178" t="str">
            <v>CRUZETA DE FERRO DUCTIL COM BOLSAS JUNTA ELÁSTICA DN 150X50mm</v>
          </cell>
          <cell r="G178">
            <v>4</v>
          </cell>
          <cell r="H178" t="str">
            <v>un</v>
          </cell>
        </row>
        <row r="179">
          <cell r="A179">
            <v>30073</v>
          </cell>
          <cell r="B179" t="str">
            <v>CRUZETA DE PVC COM BOLSAS JUNTA ELASTICA DN 75mm</v>
          </cell>
          <cell r="G179">
            <v>1</v>
          </cell>
          <cell r="H179" t="str">
            <v>un</v>
          </cell>
        </row>
        <row r="180">
          <cell r="A180">
            <v>30074</v>
          </cell>
          <cell r="B180" t="str">
            <v>CRUZETA DE PVC COM BOLSAS JUNTA ELASTICA DN 50mm</v>
          </cell>
          <cell r="G180">
            <v>12</v>
          </cell>
          <cell r="H180" t="str">
            <v>un</v>
          </cell>
        </row>
        <row r="181">
          <cell r="A181">
            <v>30075</v>
          </cell>
          <cell r="B181" t="str">
            <v>CRUZETA DE REDUÇÃO DE PVC COM BOLSAS , JUNTA ELÁSTICA DN 100X75mm</v>
          </cell>
          <cell r="G181">
            <v>1</v>
          </cell>
          <cell r="H181" t="str">
            <v>un</v>
          </cell>
        </row>
        <row r="182">
          <cell r="A182">
            <v>30076</v>
          </cell>
          <cell r="B182" t="str">
            <v>CRUZETA DE REDUÇÃO DE PVC COM BOLSAS , JUNTA ELÁSTICA DN 100X50mm</v>
          </cell>
          <cell r="G182">
            <v>8</v>
          </cell>
          <cell r="H182" t="str">
            <v>un</v>
          </cell>
        </row>
        <row r="183">
          <cell r="A183">
            <v>30077</v>
          </cell>
          <cell r="B183" t="str">
            <v>CRUZETA DE REDUÇÃO DE PVC COM BOLSAS , JUNTA ELÁSTICA DN 75X50mm</v>
          </cell>
          <cell r="G183">
            <v>24</v>
          </cell>
          <cell r="H183" t="str">
            <v>un</v>
          </cell>
        </row>
        <row r="184">
          <cell r="A184">
            <v>30080</v>
          </cell>
          <cell r="B184" t="str">
            <v>CURVA 90 DE FERRO DUCTIL COM BOLSAS, JUNTA ELÁSTICA DN 250mm</v>
          </cell>
          <cell r="G184">
            <v>1</v>
          </cell>
          <cell r="H184" t="str">
            <v>un</v>
          </cell>
        </row>
        <row r="185">
          <cell r="A185">
            <v>30093</v>
          </cell>
          <cell r="B185" t="str">
            <v>CURVA 90 DE FERRO DUCTIL COM FLANGES, PN10 DN 80mm</v>
          </cell>
          <cell r="G185">
            <v>4</v>
          </cell>
          <cell r="H185" t="str">
            <v>un</v>
          </cell>
        </row>
        <row r="186">
          <cell r="A186">
            <v>30094</v>
          </cell>
          <cell r="B186" t="str">
            <v>CURVA 90 DE FERRO DUCTIL COM FLANGES, PN10 DN 50mm</v>
          </cell>
          <cell r="G186">
            <v>6</v>
          </cell>
          <cell r="H186" t="str">
            <v>un</v>
          </cell>
        </row>
        <row r="187">
          <cell r="A187">
            <v>30096</v>
          </cell>
          <cell r="B187" t="str">
            <v>CURVA 45 DE FERRO DUCTIL COM BOLSAS JUNTA ELÁSTICA DN 200mm</v>
          </cell>
          <cell r="G187">
            <v>1</v>
          </cell>
          <cell r="H187" t="str">
            <v>un</v>
          </cell>
        </row>
        <row r="188">
          <cell r="A188">
            <v>30097</v>
          </cell>
          <cell r="B188" t="str">
            <v>CURVA 45 DE FERRO DUCTIL COM BOLSAS JUNTA ELÁSTICA DN 150mm</v>
          </cell>
          <cell r="G188">
            <v>2</v>
          </cell>
          <cell r="H188" t="str">
            <v>un</v>
          </cell>
        </row>
        <row r="189">
          <cell r="A189">
            <v>30101</v>
          </cell>
          <cell r="B189" t="str">
            <v>CURVA 22° 30' FERRO DUCTIL COM BOLSAS DN 200mm</v>
          </cell>
          <cell r="G189">
            <v>2</v>
          </cell>
          <cell r="H189" t="str">
            <v>un</v>
          </cell>
        </row>
        <row r="190">
          <cell r="A190">
            <v>30102</v>
          </cell>
          <cell r="B190" t="str">
            <v>CURVA 22° 30' FERRO DUCTIL COM BOLSAS DN 150mm</v>
          </cell>
          <cell r="G190">
            <v>7</v>
          </cell>
          <cell r="H190" t="str">
            <v>un</v>
          </cell>
        </row>
        <row r="191">
          <cell r="A191">
            <v>30103</v>
          </cell>
          <cell r="B191" t="str">
            <v>CURVA 90° DE PVC JUNTA ELÁSTICA PONTA E BOLSA DN 100mm</v>
          </cell>
          <cell r="G191">
            <v>3</v>
          </cell>
          <cell r="H191" t="str">
            <v>un</v>
          </cell>
        </row>
        <row r="192">
          <cell r="A192">
            <v>30104</v>
          </cell>
          <cell r="B192" t="str">
            <v>CURVA 90° DE PVC JUNTA ELÁSTICA PONTA E BOLSA DN 75mm</v>
          </cell>
          <cell r="G192">
            <v>23</v>
          </cell>
          <cell r="H192" t="str">
            <v>un</v>
          </cell>
        </row>
        <row r="193">
          <cell r="A193">
            <v>30105</v>
          </cell>
          <cell r="B193" t="str">
            <v>CURVA 90° DE PVC JUNTA ELÁSTICA PONTA E BOLSA DN 50mm</v>
          </cell>
          <cell r="G193">
            <v>52</v>
          </cell>
          <cell r="H193" t="str">
            <v>un</v>
          </cell>
        </row>
        <row r="194">
          <cell r="A194">
            <v>30106</v>
          </cell>
          <cell r="B194" t="str">
            <v>CURVA 45° DE PVC JUNTA ELÁSTICA PONTA E BOLSA DN 100mm</v>
          </cell>
          <cell r="G194">
            <v>5</v>
          </cell>
          <cell r="H194" t="str">
            <v>un</v>
          </cell>
        </row>
        <row r="195">
          <cell r="A195">
            <v>30107</v>
          </cell>
          <cell r="B195" t="str">
            <v>CURVA 45° DE PVC JUNTA ELÁSTICA PONTA E BOLSA DN 75mm</v>
          </cell>
          <cell r="G195">
            <v>14</v>
          </cell>
          <cell r="H195" t="str">
            <v>un</v>
          </cell>
        </row>
        <row r="196">
          <cell r="A196">
            <v>30108</v>
          </cell>
          <cell r="B196" t="str">
            <v>CURVA 45° DE PVC JUNTA ELÁSTICA PONTA E BOLSA DN 50mm</v>
          </cell>
          <cell r="G196">
            <v>45</v>
          </cell>
          <cell r="H196" t="str">
            <v>un</v>
          </cell>
        </row>
        <row r="197">
          <cell r="A197">
            <v>30109</v>
          </cell>
          <cell r="B197" t="str">
            <v>CURVA 22° DE PVC JUNTA ELÁSTICA PONTA E BOLSA DN 100mm</v>
          </cell>
          <cell r="G197">
            <v>11</v>
          </cell>
          <cell r="H197" t="str">
            <v>un</v>
          </cell>
        </row>
        <row r="198">
          <cell r="A198">
            <v>30110</v>
          </cell>
          <cell r="B198" t="str">
            <v>CURVA 22° DE PVC JUNTA ELÁSTICA PONTA E BOLSA DN 75mm</v>
          </cell>
          <cell r="G198">
            <v>20</v>
          </cell>
          <cell r="H198" t="str">
            <v>un</v>
          </cell>
        </row>
        <row r="199">
          <cell r="A199">
            <v>30111</v>
          </cell>
          <cell r="B199" t="str">
            <v>CURVA 22° DE PVC JUNTA ELÁSTICA PONTA E BOLSA DN 50mm</v>
          </cell>
          <cell r="G199">
            <v>40</v>
          </cell>
          <cell r="H199" t="str">
            <v>un</v>
          </cell>
        </row>
        <row r="200">
          <cell r="A200">
            <v>30123</v>
          </cell>
          <cell r="B200" t="str">
            <v>EXTREMIDADE DE FERRO DUCTIL FLANGE E PONTA, PN 10 DN 200mm</v>
          </cell>
          <cell r="G200">
            <v>4</v>
          </cell>
          <cell r="H200" t="str">
            <v>un</v>
          </cell>
        </row>
        <row r="201">
          <cell r="A201">
            <v>30124</v>
          </cell>
          <cell r="B201" t="str">
            <v>EXTREMIDADE DE FERRO DUCTIL FLANGE E PONTA, PN 10 DN 150mm</v>
          </cell>
          <cell r="G201">
            <v>12</v>
          </cell>
          <cell r="H201" t="str">
            <v>un</v>
          </cell>
        </row>
        <row r="202">
          <cell r="A202">
            <v>30125</v>
          </cell>
          <cell r="B202" t="str">
            <v>EXTREMIDADE DE FERRO DUCTIL FLANGE E PONTA, PN 10 DN 100mm</v>
          </cell>
          <cell r="G202">
            <v>4</v>
          </cell>
          <cell r="H202" t="str">
            <v>un</v>
          </cell>
        </row>
        <row r="203">
          <cell r="A203">
            <v>30140</v>
          </cell>
          <cell r="B203" t="str">
            <v>JUNÇÃO 450 DE FERRO DUCTIL  COM FLANGES PN10 DN 80mm</v>
          </cell>
          <cell r="G203">
            <v>2</v>
          </cell>
          <cell r="H203" t="str">
            <v>un</v>
          </cell>
        </row>
        <row r="204">
          <cell r="A204">
            <v>30142</v>
          </cell>
          <cell r="B204" t="str">
            <v>JUNÇÃO 450 DE FERRO DUCTIL  COM FLANGES PN10 DN 50mm</v>
          </cell>
          <cell r="G204">
            <v>3</v>
          </cell>
          <cell r="H204" t="str">
            <v>un</v>
          </cell>
        </row>
        <row r="205">
          <cell r="A205">
            <v>30143</v>
          </cell>
          <cell r="B205" t="str">
            <v>JUNTA GIBAULT DE FERRO DUCTIL  DN 400mm</v>
          </cell>
          <cell r="G205">
            <v>1</v>
          </cell>
          <cell r="H205" t="str">
            <v>un</v>
          </cell>
        </row>
        <row r="206">
          <cell r="A206">
            <v>30146</v>
          </cell>
          <cell r="B206" t="str">
            <v>JUNTA GIBAULT DE FERRO DUCTIL  DN 200mm</v>
          </cell>
          <cell r="G206">
            <v>1</v>
          </cell>
          <cell r="H206" t="str">
            <v>un</v>
          </cell>
        </row>
        <row r="207">
          <cell r="A207">
            <v>30147</v>
          </cell>
          <cell r="B207" t="str">
            <v>JUNTA GIBAULT DE FERRO DUCTIL  DN 150mm</v>
          </cell>
          <cell r="G207">
            <v>3</v>
          </cell>
          <cell r="H207" t="str">
            <v>un</v>
          </cell>
        </row>
        <row r="208">
          <cell r="A208">
            <v>30148</v>
          </cell>
          <cell r="B208" t="str">
            <v>JUNTA GIBAULT DE FERRO DUCTIL  DN 100mm</v>
          </cell>
          <cell r="G208">
            <v>1</v>
          </cell>
          <cell r="H208" t="str">
            <v>un</v>
          </cell>
        </row>
        <row r="209">
          <cell r="A209">
            <v>30157</v>
          </cell>
          <cell r="B209" t="str">
            <v>LUVA DE CORRER PVC DEFoFo, JUNTA ELÁSTICA DN 150mm</v>
          </cell>
          <cell r="G209">
            <v>4</v>
          </cell>
          <cell r="H209" t="str">
            <v>un</v>
          </cell>
        </row>
        <row r="210">
          <cell r="A210">
            <v>30159</v>
          </cell>
          <cell r="B210" t="str">
            <v>LUVA DE CORRER DE PVC JUNTA ELÁSTICA DN 100mm</v>
          </cell>
          <cell r="G210">
            <v>4</v>
          </cell>
          <cell r="H210" t="str">
            <v>un</v>
          </cell>
        </row>
        <row r="211">
          <cell r="A211">
            <v>30160</v>
          </cell>
          <cell r="B211" t="str">
            <v>LUVA DE CORRER DE PVC JUNTA ELÁSTICA DN 75mm</v>
          </cell>
          <cell r="G211">
            <v>3</v>
          </cell>
          <cell r="H211" t="str">
            <v>un</v>
          </cell>
        </row>
        <row r="212">
          <cell r="A212">
            <v>30161</v>
          </cell>
          <cell r="B212" t="str">
            <v>LUVA DE CORRER DE PVC JUNTA ELÁSTICA  DN 50mm</v>
          </cell>
          <cell r="G212">
            <v>130</v>
          </cell>
          <cell r="H212" t="str">
            <v>un</v>
          </cell>
        </row>
        <row r="213">
          <cell r="A213">
            <v>30165</v>
          </cell>
          <cell r="B213" t="str">
            <v>NIPEL ROSCÁVEL DN 1.1/2"</v>
          </cell>
          <cell r="G213">
            <v>3</v>
          </cell>
          <cell r="H213" t="str">
            <v>un</v>
          </cell>
        </row>
        <row r="214">
          <cell r="A214">
            <v>30166</v>
          </cell>
          <cell r="B214" t="str">
            <v>NIPEL ROSCÁVEL DN 1"</v>
          </cell>
          <cell r="G214">
            <v>2</v>
          </cell>
          <cell r="H214" t="str">
            <v>un</v>
          </cell>
        </row>
        <row r="215">
          <cell r="A215">
            <v>30167</v>
          </cell>
          <cell r="B215" t="str">
            <v>NIPEL ROSCÁVEL DN 3/4"</v>
          </cell>
          <cell r="G215">
            <v>3</v>
          </cell>
          <cell r="H215" t="str">
            <v>un</v>
          </cell>
        </row>
        <row r="216">
          <cell r="A216">
            <v>30170</v>
          </cell>
          <cell r="B216" t="str">
            <v>PARAFUSOS DE AÇO GALVANIZADO A FOGO DN 20X90mm</v>
          </cell>
          <cell r="G216">
            <v>16</v>
          </cell>
          <cell r="H216" t="str">
            <v>un</v>
          </cell>
        </row>
        <row r="217">
          <cell r="A217">
            <v>30199</v>
          </cell>
          <cell r="B217" t="str">
            <v>REDUÇÃO DE FERRO DUCTIL PONTA E BOLSA, JUNTA ELÁSTICA DN 250X200mm</v>
          </cell>
          <cell r="G217">
            <v>1</v>
          </cell>
          <cell r="H217" t="str">
            <v>un</v>
          </cell>
        </row>
        <row r="218">
          <cell r="A218">
            <v>30200</v>
          </cell>
          <cell r="B218" t="str">
            <v>REDUÇÃO DE FERRO DUCTIL PONTA E BOLSA, JUNTA ELÁSTICA DN 250X150mm</v>
          </cell>
          <cell r="G218">
            <v>1</v>
          </cell>
          <cell r="H218" t="str">
            <v>un</v>
          </cell>
        </row>
        <row r="219">
          <cell r="A219">
            <v>30201</v>
          </cell>
          <cell r="B219" t="str">
            <v>REDUÇÃO DE FERRO DUCTIL PONTA E BOLSA, JUNTA ELÁSTICA DN 200X150mm</v>
          </cell>
          <cell r="G219">
            <v>1</v>
          </cell>
          <cell r="H219" t="str">
            <v>un</v>
          </cell>
        </row>
        <row r="220">
          <cell r="A220">
            <v>30204</v>
          </cell>
          <cell r="B220" t="str">
            <v>REDUÇÃO DE FERRO FUNDIDO DEFoFo X PBA, JUNTA ELÁSTICA DN 150X100mm</v>
          </cell>
          <cell r="G220">
            <v>4</v>
          </cell>
          <cell r="H220" t="str">
            <v>un</v>
          </cell>
        </row>
        <row r="221">
          <cell r="A221">
            <v>30208</v>
          </cell>
          <cell r="B221" t="str">
            <v>REDUÇÃO DE PVC JUNTA ELÁSTICA PONTA E BOLSA DN 100X75mm</v>
          </cell>
          <cell r="G221">
            <v>5</v>
          </cell>
          <cell r="H221" t="str">
            <v>un</v>
          </cell>
        </row>
        <row r="222">
          <cell r="A222">
            <v>30209</v>
          </cell>
          <cell r="B222" t="str">
            <v>REDUÇÃO DE PVC JUNTA ELÁSTICA PONTA E BOLSA DN 100X50mm</v>
          </cell>
          <cell r="G222">
            <v>8</v>
          </cell>
          <cell r="H222" t="str">
            <v>un</v>
          </cell>
        </row>
      </sheetData>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021296"/>
      <sheetName val="RESUMO VAZÕES"/>
      <sheetName val="EVOL.POP.SUB-BACIA"/>
      <sheetName val="4.0-EVOL.POP.SETOR_CENTRO"/>
      <sheetName val="6.0-EVOL.POP.SETOR_C.NOVA"/>
      <sheetName val="5.0-EVOL.POP.SETOR_A.CORUJA"/>
      <sheetName val="3.0-EVOL.POP.SETOR_DELM_COHAB"/>
      <sheetName val="2.0-EVOL.POP.BAIRROS"/>
      <sheetName val="1.0-MEM.CÁLC."/>
      <sheetName val="EVOL.POP.80-07"/>
      <sheetName val="EVOL.POP.Tx.Geo."/>
      <sheetName val="EVOL.POP.80-00"/>
      <sheetName val="EVOL.CONT.TOTAL"/>
      <sheetName val="ÁREA ZONA HOM."/>
      <sheetName val="EVOL.POP.ZCUeZEU"/>
    </sheetNames>
    <definedNames>
      <definedName name="PassaExtenso"/>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s PGQ"/>
      <sheetName val="Equipamentos"/>
      <sheetName val="Teor"/>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aditivo"/>
      <sheetName val="1º Aditivo Flamac sem total"/>
      <sheetName val="1º Aditivo Flamac"/>
      <sheetName val="Est de custo x FLAMAC orig"/>
      <sheetName val="RES DESON ajustada"/>
      <sheetName val="est compesa DESONERADA ajustada"/>
      <sheetName val="Resumo orig"/>
      <sheetName val="Flamac orig"/>
      <sheetName val="R$ solicitados"/>
      <sheetName val="Res Flamac corrigida"/>
      <sheetName val="Flamac corrigida"/>
      <sheetName val="vinculada"/>
      <sheetName val="dinâmica"/>
      <sheetName val="ABC total"/>
      <sheetName val="ABC sem ADM INST MOB DESMOB"/>
      <sheetName val="di4"/>
    </sheetNames>
    <sheetDataSet>
      <sheetData sheetId="0"/>
      <sheetData sheetId="1">
        <row r="6">
          <cell r="G6">
            <v>3443.64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teat-mus"/>
      <sheetName val="arte"/>
      <sheetName val="Lanchonete"/>
      <sheetName val="Loja 1"/>
      <sheetName val="Loja 2"/>
      <sheetName val="terraço de ativ."/>
      <sheetName val="se-ilum ext"/>
    </sheetNames>
    <sheetDataSet>
      <sheetData sheetId="0" refreshError="1">
        <row r="1">
          <cell r="B1" t="str">
            <v>18.01</v>
          </cell>
        </row>
        <row r="2">
          <cell r="B2" t="str">
            <v>18.01.005</v>
          </cell>
          <cell r="C2" t="str">
            <v>Fio de cobre nu, tempera meio-duro, classe 1A S.M. - 10 mm², inclusive assentamento.</v>
          </cell>
          <cell r="D2" t="str">
            <v>m</v>
          </cell>
          <cell r="F2">
            <v>1.84</v>
          </cell>
          <cell r="G2">
            <v>0</v>
          </cell>
        </row>
        <row r="3">
          <cell r="B3" t="str">
            <v>18.01.010</v>
          </cell>
          <cell r="C3" t="str">
            <v>Fio de cobre, tempera meio-duro, classe 1, com cobertura de PVC, tipo WPP, S.M. - 4 mm², inclusive assentamento.</v>
          </cell>
          <cell r="D3" t="str">
            <v>m</v>
          </cell>
          <cell r="F3">
            <v>0.97</v>
          </cell>
          <cell r="G3">
            <v>0</v>
          </cell>
        </row>
        <row r="4">
          <cell r="B4" t="str">
            <v>18.01.015</v>
          </cell>
          <cell r="C4" t="str">
            <v>Desativação da rede elétrica existente.</v>
          </cell>
          <cell r="D4" t="str">
            <v>vb</v>
          </cell>
          <cell r="F4">
            <v>283.14</v>
          </cell>
        </row>
        <row r="5">
          <cell r="B5" t="str">
            <v>18.01.016</v>
          </cell>
          <cell r="C5" t="str">
            <v>Revisão do circuito elétrico que alimenta as luminárias para lâmpadas vapor mercúrio (aproveitamento de 90 % da fiação existente).</v>
          </cell>
          <cell r="D5" t="str">
            <v>vb</v>
          </cell>
          <cell r="F5">
            <v>613.08000000000004</v>
          </cell>
        </row>
        <row r="6">
          <cell r="B6" t="str">
            <v>18.01.020</v>
          </cell>
          <cell r="C6" t="str">
            <v>Fio de cobre, tempera meio-duro, classe 1, com cobertura de PVC, tipo WPP, S.M. - 6 mm², inclusive assentamento.</v>
          </cell>
          <cell r="D6" t="str">
            <v>m</v>
          </cell>
          <cell r="F6">
            <v>1.1599999999999999</v>
          </cell>
          <cell r="G6">
            <v>0</v>
          </cell>
        </row>
        <row r="7">
          <cell r="B7" t="str">
            <v>18.01.025</v>
          </cell>
          <cell r="C7" t="str">
            <v>Fio de cobre, tempera meio-duro, classe 1, com cobertura de PVC, tipo WPP, S.M. - 10 mm², inclusive assentamento.</v>
          </cell>
          <cell r="D7" t="str">
            <v>m</v>
          </cell>
          <cell r="F7">
            <v>1.62</v>
          </cell>
          <cell r="G7">
            <v>0</v>
          </cell>
        </row>
        <row r="8">
          <cell r="B8" t="str">
            <v>18.01.030</v>
          </cell>
          <cell r="C8" t="str">
            <v>Cabo de cobre, tempera meio-duro, encordoamento classe 2, com cobertura de PVC, tipo WPP, S.M. - 10 mm², inclusive assentamento.</v>
          </cell>
          <cell r="D8" t="str">
            <v>m</v>
          </cell>
          <cell r="F8">
            <v>1.64</v>
          </cell>
          <cell r="G8">
            <v>0</v>
          </cell>
        </row>
        <row r="9">
          <cell r="B9" t="str">
            <v>18.01.040</v>
          </cell>
          <cell r="C9" t="str">
            <v>Cabo de cobre, tempera meio-duro, encordoamento classe 2, com cobertura de PVC, tipo WPP, S.M. - 16 mm², inclusive assentamento.</v>
          </cell>
          <cell r="D9" t="str">
            <v>m</v>
          </cell>
          <cell r="F9">
            <v>2.44</v>
          </cell>
          <cell r="G9">
            <v>0</v>
          </cell>
        </row>
        <row r="10">
          <cell r="B10" t="str">
            <v>18.01.050</v>
          </cell>
          <cell r="C10" t="str">
            <v>Cabo de cobre, tempera meio-duro, encordoamento classe 2, com cobertura de PVC, tipo WPP, S.M. - 25 mm², inclusive assentamento.</v>
          </cell>
          <cell r="D10" t="str">
            <v>m</v>
          </cell>
          <cell r="F10">
            <v>3.24</v>
          </cell>
          <cell r="G10">
            <v>0</v>
          </cell>
        </row>
        <row r="11">
          <cell r="B11" t="str">
            <v>18.01.060</v>
          </cell>
          <cell r="C11" t="str">
            <v xml:space="preserve">Fornecimento e instalação de cabo de cobre nutrancado e asete fios, de tempera mole, bitola de 16 mm2. </v>
          </cell>
          <cell r="D11" t="str">
            <v>m</v>
          </cell>
          <cell r="F11">
            <v>3.4</v>
          </cell>
          <cell r="G11">
            <v>0</v>
          </cell>
        </row>
        <row r="13">
          <cell r="B13" t="str">
            <v>18.02</v>
          </cell>
        </row>
        <row r="14">
          <cell r="B14" t="str">
            <v>18.02.005</v>
          </cell>
          <cell r="C14" t="str">
            <v>Colocação de poste de ferro</v>
          </cell>
          <cell r="D14" t="str">
            <v>m</v>
          </cell>
          <cell r="F14">
            <v>6.51</v>
          </cell>
          <cell r="G14">
            <v>0</v>
          </cell>
        </row>
        <row r="15">
          <cell r="B15" t="str">
            <v>18.02.010</v>
          </cell>
          <cell r="C15" t="str">
            <v>Retirada de postes de concreto secção duplo T200 / 8 com engastamento direto no solo de 1,40 m (Poste 184-570, 18570 e mais dois sem identificação)</v>
          </cell>
          <cell r="D15" t="str">
            <v>un</v>
          </cell>
          <cell r="F15">
            <v>51.97</v>
          </cell>
          <cell r="G15">
            <v>0</v>
          </cell>
        </row>
        <row r="16">
          <cell r="B16" t="str">
            <v>18.02.020</v>
          </cell>
          <cell r="C16" t="str">
            <v>Poste de concreto secção duplo T, 100/8, com engastamento direto no solo de 1,40 m, inclusive colocação.</v>
          </cell>
          <cell r="D16" t="str">
            <v>un</v>
          </cell>
          <cell r="F16">
            <v>141.27000000000001</v>
          </cell>
          <cell r="G16">
            <v>0</v>
          </cell>
        </row>
        <row r="17">
          <cell r="B17" t="str">
            <v>18.02.025</v>
          </cell>
          <cell r="C17" t="str">
            <v>Fornecimento e instalação de poste ornamental com h=4,0 m, sendo 1,0 m de enterrado, com 03 luminárias, vidro transparente modelo MLD 304 / B, bem como pintura á óleo, duas demãos, cor preta, conforme projeto.</v>
          </cell>
          <cell r="D17" t="str">
            <v>un</v>
          </cell>
          <cell r="F17">
            <v>239.88</v>
          </cell>
          <cell r="G17">
            <v>0</v>
          </cell>
        </row>
        <row r="18">
          <cell r="B18" t="str">
            <v>18.02.026</v>
          </cell>
          <cell r="C18" t="str">
            <v>Deslocamento de poste.</v>
          </cell>
          <cell r="D18" t="str">
            <v>un</v>
          </cell>
          <cell r="F18">
            <v>67.33</v>
          </cell>
          <cell r="G18">
            <v>0</v>
          </cell>
        </row>
        <row r="19">
          <cell r="B19" t="str">
            <v>18.02.030</v>
          </cell>
          <cell r="C19" t="str">
            <v>Poste de concreto secção duplo T, 200/8, com engastamento direto no solo de 1,40 m, inclusive colocação.</v>
          </cell>
          <cell r="D19" t="str">
            <v>un</v>
          </cell>
          <cell r="F19">
            <v>160.6</v>
          </cell>
          <cell r="G19">
            <v>0</v>
          </cell>
        </row>
        <row r="20">
          <cell r="B20" t="str">
            <v>18.02.040</v>
          </cell>
          <cell r="C20" t="str">
            <v>Poste de concreto secção duplo T, 200/12, com engastamento direto no solo de 1,80 m, inclusive colocação.</v>
          </cell>
          <cell r="D20" t="str">
            <v>un</v>
          </cell>
          <cell r="F20">
            <v>264.32</v>
          </cell>
          <cell r="G20">
            <v>0</v>
          </cell>
        </row>
        <row r="21">
          <cell r="B21" t="str">
            <v>18.02.045</v>
          </cell>
          <cell r="C21" t="str">
            <v>Poste de concreto secção duplo T, 300/8, com engastamento direto no solo de 1,40 m, inclusive colocação.</v>
          </cell>
          <cell r="D21" t="str">
            <v>un</v>
          </cell>
          <cell r="F21">
            <v>193.4</v>
          </cell>
          <cell r="G21">
            <v>0</v>
          </cell>
        </row>
        <row r="22">
          <cell r="B22" t="str">
            <v>18.02.050</v>
          </cell>
          <cell r="C22" t="str">
            <v>Poste de concreto secção duplo T, 300/12, com engastamento direto no solo de 1,80 m, inclusive colocação.</v>
          </cell>
          <cell r="D22" t="str">
            <v>un</v>
          </cell>
          <cell r="F22">
            <v>55.74</v>
          </cell>
          <cell r="G22">
            <v>0</v>
          </cell>
        </row>
        <row r="23">
          <cell r="B23" t="str">
            <v>18.02.051</v>
          </cell>
          <cell r="C23" t="str">
            <v xml:space="preserve">Super poste de concreto armado circular com altura de 20 m. </v>
          </cell>
          <cell r="D23" t="str">
            <v>un</v>
          </cell>
          <cell r="F23">
            <v>2209.3200000000002</v>
          </cell>
          <cell r="G23">
            <v>0</v>
          </cell>
        </row>
        <row r="24">
          <cell r="B24" t="str">
            <v>18.02.060</v>
          </cell>
          <cell r="C24" t="str">
            <v>Poste de concreto c/ seção circular c/ iluminação de 3 pétalas c/ altura de 8 m inclusive colocação, fixação e base de concreto p/ fixação</v>
          </cell>
          <cell r="D24" t="str">
            <v>un</v>
          </cell>
          <cell r="F24">
            <v>888.06</v>
          </cell>
        </row>
        <row r="25">
          <cell r="B25" t="str">
            <v>18.02.070</v>
          </cell>
          <cell r="C25" t="str">
            <v>Poste ornamental.</v>
          </cell>
          <cell r="D25" t="str">
            <v>un</v>
          </cell>
          <cell r="F25">
            <v>210.72</v>
          </cell>
        </row>
        <row r="26">
          <cell r="B26" t="str">
            <v>18.02.071</v>
          </cell>
          <cell r="C26" t="str">
            <v>Poste em concreto vibrado seção circular 9 m - 200 kg</v>
          </cell>
          <cell r="D26" t="str">
            <v>un</v>
          </cell>
          <cell r="F26">
            <v>216</v>
          </cell>
        </row>
        <row r="27">
          <cell r="B27" t="str">
            <v>18.02.080</v>
          </cell>
          <cell r="C27" t="str">
            <v>Fornecimento e instalação de rele fotoelétrico, 1000 w - 220 v.</v>
          </cell>
          <cell r="D27" t="str">
            <v>un</v>
          </cell>
          <cell r="F27">
            <v>18</v>
          </cell>
        </row>
        <row r="29">
          <cell r="B29" t="str">
            <v>18.03</v>
          </cell>
        </row>
        <row r="30">
          <cell r="B30" t="str">
            <v>18.03.010</v>
          </cell>
          <cell r="C30" t="str">
            <v>Estrutura secundária B1 completa, inclusive fixação.</v>
          </cell>
          <cell r="D30" t="str">
            <v>un</v>
          </cell>
          <cell r="F30">
            <v>29.1</v>
          </cell>
          <cell r="G30">
            <v>0</v>
          </cell>
        </row>
        <row r="31">
          <cell r="B31" t="str">
            <v>18.03.015</v>
          </cell>
          <cell r="C31" t="str">
            <v>Estrutura secundária B2 completa, inclusive fixação.</v>
          </cell>
          <cell r="D31" t="str">
            <v>un</v>
          </cell>
          <cell r="F31">
            <v>35.21</v>
          </cell>
          <cell r="G31">
            <v>0</v>
          </cell>
        </row>
        <row r="32">
          <cell r="B32" t="str">
            <v>18.03.020</v>
          </cell>
          <cell r="C32" t="str">
            <v>Estrutura secundária B3 completa, inclusive fixação.</v>
          </cell>
          <cell r="D32" t="str">
            <v>un</v>
          </cell>
          <cell r="F32">
            <v>59.23</v>
          </cell>
          <cell r="G32">
            <v>0</v>
          </cell>
        </row>
        <row r="33">
          <cell r="B33" t="str">
            <v>18.03.030</v>
          </cell>
          <cell r="C33" t="str">
            <v>Estrutura secundária B4 completa, inclusive fixação.</v>
          </cell>
          <cell r="D33" t="str">
            <v>un</v>
          </cell>
          <cell r="F33">
            <v>65.989999999999995</v>
          </cell>
          <cell r="G33">
            <v>0</v>
          </cell>
        </row>
        <row r="34">
          <cell r="B34" t="str">
            <v>18.03.031</v>
          </cell>
          <cell r="C34" t="str">
            <v>Cabo de iluminação 1/0 AWG - NU</v>
          </cell>
          <cell r="D34" t="str">
            <v>m</v>
          </cell>
          <cell r="F34">
            <v>19.54</v>
          </cell>
          <cell r="G34">
            <v>0</v>
          </cell>
        </row>
        <row r="35">
          <cell r="B35" t="str">
            <v>18.03.032</v>
          </cell>
          <cell r="C35" t="str">
            <v>Isoladores tipo castanha</v>
          </cell>
          <cell r="D35" t="str">
            <v>un</v>
          </cell>
          <cell r="F35">
            <v>17.399999999999999</v>
          </cell>
          <cell r="G35">
            <v>0</v>
          </cell>
        </row>
        <row r="36">
          <cell r="B36" t="str">
            <v>18.03.033</v>
          </cell>
          <cell r="C36" t="str">
            <v>Foto célula tipo NA.</v>
          </cell>
          <cell r="D36" t="str">
            <v>un</v>
          </cell>
          <cell r="F36">
            <v>12.77</v>
          </cell>
          <cell r="G36">
            <v>0</v>
          </cell>
        </row>
        <row r="38">
          <cell r="B38" t="str">
            <v>18.04</v>
          </cell>
        </row>
        <row r="39">
          <cell r="B39" t="str">
            <v>18.04.010</v>
          </cell>
          <cell r="C39" t="str">
            <v>Eletroduto de ferro galvanizado de 3/4 pol., inclusive assentamento.</v>
          </cell>
          <cell r="D39" t="str">
            <v>m</v>
          </cell>
          <cell r="F39">
            <v>4.9000000000000004</v>
          </cell>
          <cell r="G39">
            <v>0</v>
          </cell>
        </row>
        <row r="40">
          <cell r="B40" t="str">
            <v>18.04.020</v>
          </cell>
          <cell r="C40" t="str">
            <v>Eletroduto de ferro galvanizado de 1 pol., inclusive assentamento.</v>
          </cell>
          <cell r="D40" t="str">
            <v>m</v>
          </cell>
          <cell r="F40">
            <v>7.43</v>
          </cell>
          <cell r="G40">
            <v>0</v>
          </cell>
        </row>
        <row r="41">
          <cell r="B41" t="str">
            <v>18.04.030</v>
          </cell>
          <cell r="C41" t="str">
            <v>Eletroduto de ferro galvanizado de 1 1/2 pol., inclusive assentamento.</v>
          </cell>
          <cell r="D41" t="str">
            <v>m</v>
          </cell>
          <cell r="F41">
            <v>11.76</v>
          </cell>
          <cell r="G41">
            <v>0</v>
          </cell>
        </row>
        <row r="42">
          <cell r="B42" t="str">
            <v>18.04.040</v>
          </cell>
          <cell r="C42" t="str">
            <v>Eletroduto de ferro galvanizado de 2 pol., inclusive assentamento.</v>
          </cell>
          <cell r="D42" t="str">
            <v>m</v>
          </cell>
          <cell r="F42">
            <v>15.46</v>
          </cell>
          <cell r="G42">
            <v>0</v>
          </cell>
        </row>
        <row r="43">
          <cell r="B43" t="str">
            <v>18.04.050</v>
          </cell>
          <cell r="C43" t="str">
            <v>Eletroduto de ferro galvanizado de 2 1/2 pol., inclusive assentamento.</v>
          </cell>
          <cell r="D43" t="str">
            <v>m</v>
          </cell>
          <cell r="F43">
            <v>23.01</v>
          </cell>
          <cell r="G43">
            <v>0</v>
          </cell>
        </row>
        <row r="44">
          <cell r="B44" t="str">
            <v>18.04.060</v>
          </cell>
          <cell r="C44" t="str">
            <v>Eletroduto de ferro galvanizado de 4 pol., inclusive assentamento.</v>
          </cell>
          <cell r="D44" t="str">
            <v>m</v>
          </cell>
          <cell r="F44">
            <v>37.299999999999997</v>
          </cell>
          <cell r="G44">
            <v>0</v>
          </cell>
        </row>
        <row r="45">
          <cell r="B45" t="str">
            <v>18.04.061</v>
          </cell>
          <cell r="C45" t="str">
            <v>Eletroduto de PVC rígido de 11/2" com luva de rosca interna, inclusive assentamento</v>
          </cell>
          <cell r="D45" t="str">
            <v>un</v>
          </cell>
          <cell r="F45">
            <v>6.33</v>
          </cell>
        </row>
        <row r="47">
          <cell r="B47" t="str">
            <v>18.05</v>
          </cell>
        </row>
        <row r="48">
          <cell r="B48" t="str">
            <v>18.05.010</v>
          </cell>
          <cell r="C48" t="str">
            <v>Curva de ferro galvanizado de 3/4 pol., inclusive assentamento.</v>
          </cell>
          <cell r="D48" t="str">
            <v>un</v>
          </cell>
          <cell r="F48">
            <v>3.1</v>
          </cell>
          <cell r="G48">
            <v>0</v>
          </cell>
        </row>
        <row r="49">
          <cell r="B49" t="str">
            <v>18.05.020</v>
          </cell>
          <cell r="C49" t="str">
            <v>Curva de ferro galvanizado de 1 pol., inclusive assentamento.</v>
          </cell>
          <cell r="D49" t="str">
            <v>un</v>
          </cell>
          <cell r="F49">
            <v>4.53</v>
          </cell>
          <cell r="G49">
            <v>0</v>
          </cell>
        </row>
        <row r="50">
          <cell r="B50" t="str">
            <v>18.05.030</v>
          </cell>
          <cell r="C50" t="str">
            <v>Curva de ferro galvanizado de 1 1/2 pol., inclusive assentamento.</v>
          </cell>
          <cell r="D50" t="str">
            <v>un</v>
          </cell>
          <cell r="F50">
            <v>10.41</v>
          </cell>
          <cell r="G50">
            <v>0</v>
          </cell>
        </row>
        <row r="51">
          <cell r="B51" t="str">
            <v>18.05.040</v>
          </cell>
          <cell r="C51" t="str">
            <v>Curva de ferro galvanizado de 2 pol., inclusive assentamento.</v>
          </cell>
          <cell r="D51" t="str">
            <v>un</v>
          </cell>
          <cell r="F51">
            <v>16.78</v>
          </cell>
          <cell r="G51">
            <v>0</v>
          </cell>
        </row>
        <row r="52">
          <cell r="B52" t="str">
            <v>18.05.050</v>
          </cell>
          <cell r="C52" t="str">
            <v>Curva de ferro galvanizado de 2 1/2 pol., inclusive assentamento.</v>
          </cell>
          <cell r="D52" t="str">
            <v>un</v>
          </cell>
          <cell r="F52">
            <v>36.65</v>
          </cell>
          <cell r="G52">
            <v>0</v>
          </cell>
        </row>
        <row r="53">
          <cell r="B53" t="str">
            <v>18.05.060</v>
          </cell>
          <cell r="C53" t="str">
            <v>Curva de ferro galvanizado de 4 pol., inclusive assentamento.</v>
          </cell>
          <cell r="D53" t="str">
            <v>un</v>
          </cell>
          <cell r="F53">
            <v>76.64</v>
          </cell>
          <cell r="G53">
            <v>0</v>
          </cell>
        </row>
        <row r="54">
          <cell r="B54" t="str">
            <v>18.05.065</v>
          </cell>
          <cell r="C54" t="str">
            <v>Fornecimento e assentamento de haste de aterramento 5/8" x 2,40 m coppereweld</v>
          </cell>
          <cell r="D54" t="str">
            <v>un</v>
          </cell>
          <cell r="F54">
            <v>22.22</v>
          </cell>
        </row>
        <row r="56">
          <cell r="B56" t="str">
            <v>18.06</v>
          </cell>
        </row>
        <row r="57">
          <cell r="B57" t="str">
            <v>18.06.010</v>
          </cell>
          <cell r="C57" t="str">
            <v>Luva de ferro galvanizado de 3/4 pol., inclusive assentamento.</v>
          </cell>
          <cell r="D57" t="str">
            <v>un</v>
          </cell>
          <cell r="F57">
            <v>1.1299999999999999</v>
          </cell>
          <cell r="G57">
            <v>0</v>
          </cell>
        </row>
        <row r="58">
          <cell r="B58" t="str">
            <v>18.06.020</v>
          </cell>
          <cell r="C58" t="str">
            <v>Luva de ferro galvanizado de 1 pol., inclusive assentamento.</v>
          </cell>
          <cell r="D58" t="str">
            <v>un</v>
          </cell>
          <cell r="F58">
            <v>1.68</v>
          </cell>
          <cell r="G58">
            <v>0</v>
          </cell>
        </row>
        <row r="59">
          <cell r="B59" t="str">
            <v>18.06.030</v>
          </cell>
          <cell r="C59" t="str">
            <v>Luva de ferro galvanizado de 1 1/2 pol., inclusive assentamento.</v>
          </cell>
          <cell r="D59" t="str">
            <v>un</v>
          </cell>
          <cell r="F59">
            <v>2.91</v>
          </cell>
          <cell r="G59">
            <v>0</v>
          </cell>
        </row>
        <row r="60">
          <cell r="B60" t="str">
            <v>18.06.040</v>
          </cell>
          <cell r="C60" t="str">
            <v>Luva de ferro galvanizado de 2 pol., inclusive assentamento.</v>
          </cell>
          <cell r="D60" t="str">
            <v>un</v>
          </cell>
          <cell r="F60">
            <v>4.05</v>
          </cell>
          <cell r="G60">
            <v>0</v>
          </cell>
        </row>
        <row r="61">
          <cell r="B61" t="str">
            <v>18.06.050</v>
          </cell>
          <cell r="C61" t="str">
            <v>Luva de ferro galvanizado de 2 1/2 pol., inclusive assentamento.</v>
          </cell>
          <cell r="D61" t="str">
            <v>un</v>
          </cell>
          <cell r="F61">
            <v>7.16</v>
          </cell>
          <cell r="G61">
            <v>0</v>
          </cell>
        </row>
        <row r="62">
          <cell r="B62" t="str">
            <v>18.06.060</v>
          </cell>
          <cell r="C62" t="str">
            <v>Luva de ferro galvanizado de 4 pol., inclusive assentamento.</v>
          </cell>
          <cell r="D62" t="str">
            <v>un</v>
          </cell>
          <cell r="F62">
            <v>13.42</v>
          </cell>
          <cell r="G62">
            <v>0</v>
          </cell>
        </row>
        <row r="63">
          <cell r="B63" t="str">
            <v>18.06.061</v>
          </cell>
          <cell r="C63" t="str">
            <v>Luva de PVC rígido diâmetro de 2".</v>
          </cell>
          <cell r="D63" t="str">
            <v>un</v>
          </cell>
          <cell r="F63">
            <v>1.93</v>
          </cell>
          <cell r="G63">
            <v>0</v>
          </cell>
        </row>
        <row r="64">
          <cell r="B64" t="str">
            <v>18.06.062</v>
          </cell>
          <cell r="C64" t="str">
            <v>Luva de emenda para cabo 10 mm</v>
          </cell>
          <cell r="D64" t="str">
            <v>un</v>
          </cell>
          <cell r="F64">
            <v>0.35</v>
          </cell>
        </row>
        <row r="66">
          <cell r="B66" t="str">
            <v>18.07</v>
          </cell>
        </row>
        <row r="67">
          <cell r="B67" t="str">
            <v>18.07.010</v>
          </cell>
          <cell r="C67" t="str">
            <v>Jogo de bucha e arruela de alumínio de 1/2 pol., inclusive fixação.</v>
          </cell>
          <cell r="D67" t="str">
            <v>cj</v>
          </cell>
          <cell r="F67">
            <v>0.27</v>
          </cell>
          <cell r="G67">
            <v>0</v>
          </cell>
        </row>
        <row r="68">
          <cell r="B68" t="str">
            <v>18.07.020</v>
          </cell>
          <cell r="C68" t="str">
            <v>Jogo de bucha e arruela de alumínio de 3/4 pol., inclusive fixação.</v>
          </cell>
          <cell r="D68" t="str">
            <v>cj</v>
          </cell>
          <cell r="F68">
            <v>0.28999999999999998</v>
          </cell>
          <cell r="G68">
            <v>0</v>
          </cell>
        </row>
        <row r="69">
          <cell r="B69" t="str">
            <v>18.07.030</v>
          </cell>
          <cell r="C69" t="str">
            <v>Jogo de bucha e arruela de alumínio de 1 pol., inclusive fixação.</v>
          </cell>
          <cell r="D69" t="str">
            <v>cj</v>
          </cell>
          <cell r="F69">
            <v>0.45</v>
          </cell>
          <cell r="G69">
            <v>0</v>
          </cell>
        </row>
        <row r="70">
          <cell r="B70" t="str">
            <v>18.07.040</v>
          </cell>
          <cell r="C70" t="str">
            <v>Jogo de bucha e arruela de alumínio de 1 1/2 pol., inclusive fixação.</v>
          </cell>
          <cell r="D70" t="str">
            <v>cj</v>
          </cell>
          <cell r="F70">
            <v>0.85</v>
          </cell>
          <cell r="G70">
            <v>0</v>
          </cell>
        </row>
        <row r="71">
          <cell r="B71" t="str">
            <v>18.07.050</v>
          </cell>
          <cell r="C71" t="str">
            <v>Jogo de bucha e arruela de alumínio de 2 pol., inclusive fixação.</v>
          </cell>
          <cell r="D71" t="str">
            <v>cj</v>
          </cell>
          <cell r="F71">
            <v>1.64</v>
          </cell>
          <cell r="G71">
            <v>0</v>
          </cell>
        </row>
        <row r="72">
          <cell r="B72" t="str">
            <v>18.07.060</v>
          </cell>
          <cell r="C72" t="str">
            <v>Jogo de bucha e arruela de alumínio de 2 1/2 pol., inclusive fixação.</v>
          </cell>
          <cell r="D72" t="str">
            <v>cj</v>
          </cell>
          <cell r="F72">
            <v>2.39</v>
          </cell>
          <cell r="G72">
            <v>0</v>
          </cell>
        </row>
        <row r="73">
          <cell r="B73" t="str">
            <v>18.07.070</v>
          </cell>
          <cell r="C73" t="str">
            <v>Jogo de bucha e arruela de alumínio de 3 pol., inclusive fixação.</v>
          </cell>
          <cell r="D73" t="str">
            <v>cj</v>
          </cell>
          <cell r="F73">
            <v>3.79</v>
          </cell>
          <cell r="G73">
            <v>0</v>
          </cell>
        </row>
        <row r="74">
          <cell r="B74" t="str">
            <v>18.07.072</v>
          </cell>
          <cell r="C74" t="str">
            <v>Ganchos de 5/16".</v>
          </cell>
          <cell r="D74" t="str">
            <v>un</v>
          </cell>
          <cell r="F74">
            <v>0.8</v>
          </cell>
          <cell r="G74">
            <v>0</v>
          </cell>
        </row>
        <row r="75">
          <cell r="B75" t="str">
            <v>18.07.080</v>
          </cell>
          <cell r="C75" t="str">
            <v>Jogo de bucha e arruela de alumínio de 4 pol., inclusive fixação.</v>
          </cell>
          <cell r="D75" t="str">
            <v>cj</v>
          </cell>
          <cell r="F75">
            <v>5.31</v>
          </cell>
          <cell r="G75">
            <v>0</v>
          </cell>
        </row>
        <row r="77">
          <cell r="B77" t="str">
            <v>18.08</v>
          </cell>
        </row>
        <row r="78">
          <cell r="B78" t="str">
            <v>18.08.010</v>
          </cell>
          <cell r="C78" t="str">
            <v>Caixa para medição monofásica uso interno, inclusive colocação (padrão CELPE).</v>
          </cell>
          <cell r="D78" t="str">
            <v>un</v>
          </cell>
          <cell r="F78">
            <v>38.5</v>
          </cell>
          <cell r="G78">
            <v>0</v>
          </cell>
        </row>
        <row r="79">
          <cell r="B79" t="str">
            <v>18.08.020</v>
          </cell>
          <cell r="C79" t="str">
            <v>Caixa para medição monofásica uso externo, inclusive colocação (padrão CELPE).</v>
          </cell>
          <cell r="D79" t="str">
            <v>un</v>
          </cell>
          <cell r="F79">
            <v>48.6</v>
          </cell>
          <cell r="G79">
            <v>0</v>
          </cell>
        </row>
        <row r="81">
          <cell r="B81" t="str">
            <v>18.09</v>
          </cell>
        </row>
        <row r="82">
          <cell r="B82" t="str">
            <v>18.09.010</v>
          </cell>
          <cell r="C82" t="str">
            <v>Caixa para medição trifásica uso interno, modelo D, inclusive colocação (padrão CELPE).</v>
          </cell>
          <cell r="D82" t="str">
            <v>un</v>
          </cell>
          <cell r="F82">
            <v>82.93</v>
          </cell>
          <cell r="G82">
            <v>0</v>
          </cell>
        </row>
        <row r="83">
          <cell r="B83" t="str">
            <v>18.09.020</v>
          </cell>
          <cell r="C83" t="str">
            <v>Caixa para medição trifásica uso externo, modelo D, inclusive colocação (padrão CELPE).</v>
          </cell>
          <cell r="D83" t="str">
            <v>un</v>
          </cell>
          <cell r="F83">
            <v>104.26</v>
          </cell>
          <cell r="G83">
            <v>0</v>
          </cell>
        </row>
        <row r="85">
          <cell r="B85" t="str">
            <v>18.10</v>
          </cell>
        </row>
        <row r="86">
          <cell r="B86" t="str">
            <v>18.10.020</v>
          </cell>
          <cell r="C86" t="str">
            <v>Chave de faca de 2 polos, 30 A, 250 V, com base de ardósia, com 02 fusíveis tipo cartucho e parafusos, inclusive instalação em quadro de medição.</v>
          </cell>
          <cell r="D86" t="str">
            <v>un</v>
          </cell>
          <cell r="F86">
            <v>11.1</v>
          </cell>
          <cell r="G86">
            <v>0</v>
          </cell>
        </row>
        <row r="87">
          <cell r="B87" t="str">
            <v>18.10.030</v>
          </cell>
          <cell r="C87" t="str">
            <v>Chave de faca de 2 polos, 60 A, 250 V, com base de ardósia, com 02 fusíveis tipo cartucho e parafusos, inclusive instalação em quadro de medição.</v>
          </cell>
          <cell r="D87" t="str">
            <v>un</v>
          </cell>
          <cell r="F87">
            <v>16.3</v>
          </cell>
          <cell r="G87">
            <v>0</v>
          </cell>
        </row>
        <row r="88">
          <cell r="B88" t="str">
            <v>18.10.040</v>
          </cell>
          <cell r="C88" t="str">
            <v>Chave de faca de 3 polos, 60 A, 600 V, com base de ardósia, com 03 fusíveis tipo cartucho e parafusos, inclusive instalação em quadro de medição.</v>
          </cell>
          <cell r="D88" t="str">
            <v>un</v>
          </cell>
          <cell r="F88">
            <v>31.96</v>
          </cell>
          <cell r="G88">
            <v>0</v>
          </cell>
        </row>
        <row r="89">
          <cell r="B89" t="str">
            <v>18.10.050</v>
          </cell>
          <cell r="C89" t="str">
            <v>Chave de faca de 3 polos, 100 A, 600 V, com base de ardósia, com 03 fusíveis tipo cartucho e parafusos, inclusive instalação em quadro de medição.</v>
          </cell>
          <cell r="D89" t="str">
            <v>un</v>
          </cell>
          <cell r="F89">
            <v>57.62</v>
          </cell>
          <cell r="G89">
            <v>0</v>
          </cell>
        </row>
        <row r="90">
          <cell r="B90" t="str">
            <v>18.10.060</v>
          </cell>
          <cell r="C90" t="str">
            <v>Chave seccionadora com fusível, 125A, tipo 3NP4090 SIEMENS ou similar, tripolar com 03 fusíveis NH tamanho 00 e parafusos, inclusive instalação em quadro de medição.</v>
          </cell>
          <cell r="D90" t="str">
            <v>un</v>
          </cell>
          <cell r="F90">
            <v>85.08</v>
          </cell>
          <cell r="G90">
            <v>0</v>
          </cell>
        </row>
        <row r="91">
          <cell r="B91" t="str">
            <v>18.10.070</v>
          </cell>
          <cell r="C91" t="str">
            <v>Chave seccionadora com fusível, 250A, tipo 3NP2200 SIEMENS ou similar, tripolar com 03 fusíveis NH tamanho 01 e parafusos, inclusive instalação em quadro de medição.</v>
          </cell>
          <cell r="D91" t="str">
            <v>un</v>
          </cell>
          <cell r="F91">
            <v>141.25</v>
          </cell>
          <cell r="G91">
            <v>0</v>
          </cell>
        </row>
        <row r="93">
          <cell r="B93" t="str">
            <v>18.11</v>
          </cell>
        </row>
        <row r="94">
          <cell r="B94" t="str">
            <v>18.11.030</v>
          </cell>
          <cell r="C94" t="str">
            <v>Base para fusível tipo NH de 6 A a 125A, tamanho 00, SIEMENS ou similar, com parafusos, inclusive instalação em quadro.</v>
          </cell>
          <cell r="D94" t="str">
            <v>un</v>
          </cell>
          <cell r="F94">
            <v>9.09</v>
          </cell>
          <cell r="G94">
            <v>0</v>
          </cell>
        </row>
        <row r="95">
          <cell r="B95" t="str">
            <v>18.11.040</v>
          </cell>
          <cell r="C95" t="str">
            <v>Base para fusível tipo NH de 36 A a 250A, tamanho 1, SIEMENS ou similar, com parafusos, inclusive instalação em quadro.</v>
          </cell>
          <cell r="D95" t="str">
            <v>un</v>
          </cell>
          <cell r="F95">
            <v>17.96</v>
          </cell>
          <cell r="G95">
            <v>0</v>
          </cell>
        </row>
        <row r="97">
          <cell r="B97" t="str">
            <v>18.12</v>
          </cell>
        </row>
        <row r="98">
          <cell r="B98" t="str">
            <v>18.12.070</v>
          </cell>
          <cell r="C98" t="str">
            <v>Fusível tipo NH de 20A, tamanho 00, SIEMENS ou similar, inclusive instalação em quadro.</v>
          </cell>
          <cell r="D98" t="str">
            <v>un</v>
          </cell>
          <cell r="F98">
            <v>5.67</v>
          </cell>
          <cell r="G98">
            <v>0</v>
          </cell>
        </row>
        <row r="99">
          <cell r="B99" t="str">
            <v>18.12.080</v>
          </cell>
          <cell r="C99" t="str">
            <v>Fusível tipo NH de 25A, tamanho 00, SIEMENS ou similar, inclusive instalação em quadro.</v>
          </cell>
          <cell r="D99" t="str">
            <v>un</v>
          </cell>
          <cell r="F99">
            <v>5.67</v>
          </cell>
          <cell r="G99">
            <v>0</v>
          </cell>
        </row>
        <row r="100">
          <cell r="B100" t="str">
            <v>18.12.090</v>
          </cell>
          <cell r="C100" t="str">
            <v>Fusível tipo NH de 36A, tamanho 00, SIEMENS ou similar, inclusive instalação em quadro.</v>
          </cell>
          <cell r="D100" t="str">
            <v>un</v>
          </cell>
          <cell r="F100">
            <v>5.67</v>
          </cell>
          <cell r="G100">
            <v>0</v>
          </cell>
        </row>
        <row r="101">
          <cell r="B101" t="str">
            <v>18.12.100</v>
          </cell>
          <cell r="C101" t="str">
            <v>Fusível tipo NH de 50A, tamanho 00, SIEMENS ou similar, inclusive instalação em quadro.</v>
          </cell>
          <cell r="D101" t="str">
            <v>un</v>
          </cell>
          <cell r="F101">
            <v>5.67</v>
          </cell>
          <cell r="G101">
            <v>0</v>
          </cell>
        </row>
        <row r="102">
          <cell r="B102" t="str">
            <v>18.12.110</v>
          </cell>
          <cell r="C102" t="str">
            <v>Fusível tipo NH de 63A, tamanho 00, SIEMENS ou similar, inclusive instalação em quadro.</v>
          </cell>
          <cell r="D102" t="str">
            <v>un</v>
          </cell>
          <cell r="F102">
            <v>5.67</v>
          </cell>
          <cell r="G102">
            <v>0</v>
          </cell>
        </row>
        <row r="103">
          <cell r="B103" t="str">
            <v>18.12.120</v>
          </cell>
          <cell r="C103" t="str">
            <v>Fusível tipo NH de 80A, tamanho 00, SIEMENS ou similar, inclusive instalação em quadro.</v>
          </cell>
          <cell r="D103" t="str">
            <v>un</v>
          </cell>
          <cell r="F103">
            <v>5.67</v>
          </cell>
          <cell r="G103">
            <v>0</v>
          </cell>
        </row>
        <row r="104">
          <cell r="B104" t="str">
            <v>18.12.130</v>
          </cell>
          <cell r="C104" t="str">
            <v>Fusível tipo NH de 100A, tamanho 00, SIEMENS ou similar, inclusive instalação em quadro.</v>
          </cell>
          <cell r="D104" t="str">
            <v>un</v>
          </cell>
          <cell r="F104">
            <v>5.67</v>
          </cell>
          <cell r="G104">
            <v>0</v>
          </cell>
        </row>
        <row r="105">
          <cell r="B105" t="str">
            <v>18.12.140</v>
          </cell>
          <cell r="C105" t="str">
            <v>Fusível tipo NH de 125A, tamanho 00, SIEMENS ou similar, inclusive instalação em quadro.</v>
          </cell>
          <cell r="D105" t="str">
            <v>un</v>
          </cell>
          <cell r="F105">
            <v>5.67</v>
          </cell>
          <cell r="G105">
            <v>0</v>
          </cell>
        </row>
        <row r="106">
          <cell r="B106" t="str">
            <v>18.12.150</v>
          </cell>
          <cell r="C106" t="str">
            <v>Fusível tipo NH de 160A, tamanho 01, SIEMENS ou similar, inclusive instalação em quadro.</v>
          </cell>
          <cell r="D106" t="str">
            <v>un</v>
          </cell>
          <cell r="F106">
            <v>12.26</v>
          </cell>
          <cell r="G106">
            <v>0</v>
          </cell>
        </row>
        <row r="107">
          <cell r="B107" t="str">
            <v>18.12.160</v>
          </cell>
          <cell r="C107" t="str">
            <v>Fusível tipo NH de 200A, tamanho 01, SIEMENS ou similar, inclusive instalação em quadro.</v>
          </cell>
          <cell r="D107" t="str">
            <v>un</v>
          </cell>
          <cell r="F107">
            <v>12.26</v>
          </cell>
          <cell r="G107">
            <v>0</v>
          </cell>
        </row>
        <row r="108">
          <cell r="B108" t="str">
            <v>18.12.170</v>
          </cell>
          <cell r="C108" t="str">
            <v>Fusível tipo NH de 250A, tamanho 1, SIEMENS ou similar, inclusive instalação em quadro.</v>
          </cell>
          <cell r="D108" t="str">
            <v>un</v>
          </cell>
          <cell r="F108">
            <v>12.26</v>
          </cell>
          <cell r="G108">
            <v>0</v>
          </cell>
        </row>
        <row r="110">
          <cell r="B110" t="str">
            <v>18.13</v>
          </cell>
        </row>
        <row r="111">
          <cell r="B111" t="str">
            <v>18.13.005</v>
          </cell>
          <cell r="C111" t="str">
            <v>Eletroduto flexível preto de 1", assentado em valas com profundidade de 0,60 m, inclusive escavação e reaterro.</v>
          </cell>
          <cell r="D111" t="str">
            <v>m</v>
          </cell>
          <cell r="F111">
            <v>3.1</v>
          </cell>
          <cell r="G111">
            <v>0</v>
          </cell>
        </row>
        <row r="112">
          <cell r="B112" t="str">
            <v>18.13.010</v>
          </cell>
          <cell r="C112" t="str">
            <v>Eletroduto de PVC rígido rosqueável de 1/2 pol., com luva de rosca interna, inclusive assentamento em lajes.</v>
          </cell>
          <cell r="D112" t="str">
            <v>m</v>
          </cell>
          <cell r="F112">
            <v>1.46</v>
          </cell>
          <cell r="G112">
            <v>0</v>
          </cell>
        </row>
        <row r="113">
          <cell r="B113" t="str">
            <v>18.13.020</v>
          </cell>
          <cell r="C113" t="str">
            <v>Eletroduto de PVC rígido rosqueável de 3/4 pol., com luva de rosca interna, inclusive assentamento em lajes.</v>
          </cell>
          <cell r="D113" t="str">
            <v>m</v>
          </cell>
          <cell r="F113">
            <v>1.51</v>
          </cell>
          <cell r="G113">
            <v>0</v>
          </cell>
        </row>
        <row r="114">
          <cell r="B114" t="str">
            <v>18.13.030</v>
          </cell>
          <cell r="C114" t="str">
            <v>Eletroduto de PVC rígido rosqueável de 1 pol., com luva de rosca interna, inclusive assentamento em lajes.</v>
          </cell>
          <cell r="D114" t="str">
            <v>m</v>
          </cell>
          <cell r="F114">
            <v>2.54</v>
          </cell>
          <cell r="G114">
            <v>0</v>
          </cell>
        </row>
        <row r="115">
          <cell r="B115" t="str">
            <v>18.13.040</v>
          </cell>
          <cell r="C115" t="str">
            <v>Eletroduto de PVC rígido rosqueável de 1/2 pol., com luva de rosca interna, inclusive assentamento com rasgo em alvenaria.</v>
          </cell>
          <cell r="D115" t="str">
            <v>m</v>
          </cell>
          <cell r="F115">
            <v>2.23</v>
          </cell>
          <cell r="G115">
            <v>0</v>
          </cell>
        </row>
        <row r="116">
          <cell r="B116" t="str">
            <v>18.13.050</v>
          </cell>
          <cell r="C116" t="str">
            <v>Eletroduto de PVC rígido rosqueável de 3/4 pol., com luva de rosca interna, inclusive assentamento com rasgo em alvenaria.</v>
          </cell>
          <cell r="D116" t="str">
            <v>m</v>
          </cell>
          <cell r="F116">
            <v>2.71</v>
          </cell>
          <cell r="G116">
            <v>0</v>
          </cell>
        </row>
        <row r="117">
          <cell r="B117" t="str">
            <v>18.13.060</v>
          </cell>
          <cell r="C117" t="str">
            <v>Eletroduto de PVC rígido rosqueável de 1 pol., com luva de rosca interna, inclusive assentamento com rasgo em alvenaria.</v>
          </cell>
          <cell r="D117" t="str">
            <v>m</v>
          </cell>
          <cell r="F117">
            <v>3.3</v>
          </cell>
          <cell r="G117">
            <v>0</v>
          </cell>
        </row>
        <row r="118">
          <cell r="B118" t="str">
            <v>18.12.070</v>
          </cell>
          <cell r="C118" t="str">
            <v>Eletroduto de PVC rígido rosqueável de 1 1/4 pol., com luva de rosca interna, inclusive assentamento com rasgo em alvenaria.</v>
          </cell>
          <cell r="D118" t="str">
            <v>m</v>
          </cell>
          <cell r="F118">
            <v>4.3099999999999996</v>
          </cell>
          <cell r="G118">
            <v>0</v>
          </cell>
        </row>
        <row r="119">
          <cell r="B119" t="str">
            <v>18.13.080</v>
          </cell>
          <cell r="C119" t="str">
            <v>Eletroduto de PVC rígido rosqueável de 1 1/2 pol., com luva de rosca interna, inclusive assentamento com rasgo em alvenaria.</v>
          </cell>
          <cell r="D119" t="str">
            <v>m</v>
          </cell>
          <cell r="F119">
            <v>5.65</v>
          </cell>
          <cell r="G119">
            <v>0</v>
          </cell>
        </row>
        <row r="120">
          <cell r="B120" t="str">
            <v>18.13.085</v>
          </cell>
          <cell r="C120" t="str">
            <v>Fornecimento e colocação de eletroduto de ferro galvanizado de 3 ".</v>
          </cell>
          <cell r="D120" t="str">
            <v>m</v>
          </cell>
          <cell r="F120">
            <v>29.91</v>
          </cell>
        </row>
        <row r="121">
          <cell r="B121" t="str">
            <v>18.13.086</v>
          </cell>
          <cell r="C121" t="str">
            <v>Fornecimento e instalação de quadro de distribuição para telefone.</v>
          </cell>
          <cell r="D121" t="str">
            <v>un</v>
          </cell>
          <cell r="F121">
            <v>96.07</v>
          </cell>
        </row>
        <row r="122">
          <cell r="B122" t="str">
            <v>18.13.090</v>
          </cell>
          <cell r="C122" t="str">
            <v>Eletroduto de PVC rígido rosqueável de 2 pol., com luva de rosca interna, inclusive assentamento com rasgo em alvenaria.</v>
          </cell>
          <cell r="D122" t="str">
            <v>m</v>
          </cell>
          <cell r="F122">
            <v>7.33</v>
          </cell>
          <cell r="G122">
            <v>0</v>
          </cell>
        </row>
        <row r="123">
          <cell r="B123" t="str">
            <v>18.13.100</v>
          </cell>
          <cell r="C123" t="str">
            <v>Eletroduto de PVC rígido rosqueável de 3 pol., com luva de rosca interna, inclusive assentamento com rasgo em alvenaria.</v>
          </cell>
          <cell r="D123" t="str">
            <v>m</v>
          </cell>
          <cell r="F123">
            <v>13.81</v>
          </cell>
          <cell r="G123">
            <v>0</v>
          </cell>
        </row>
        <row r="124">
          <cell r="B124" t="str">
            <v>18.13.110</v>
          </cell>
          <cell r="C124" t="str">
            <v>Eletroduto de PVC rígido rosqueável de 1/2 pol., com luva de rosca interna assentado em valas com profundidade de 0,60 m, inclusive escavação e reaterro.</v>
          </cell>
          <cell r="D124" t="str">
            <v>m</v>
          </cell>
          <cell r="F124">
            <v>3.33</v>
          </cell>
          <cell r="G124">
            <v>0</v>
          </cell>
        </row>
        <row r="125">
          <cell r="B125" t="str">
            <v>18.13.120</v>
          </cell>
          <cell r="C125" t="str">
            <v>Eletroduto de PVC rígido rosqueável de 3/4 pol., com luva de rosca interna assentado em valas com profundidade de 0,60 m, inclusive escavação e reaterro.</v>
          </cell>
          <cell r="D125" t="str">
            <v>m</v>
          </cell>
          <cell r="F125">
            <v>4.01</v>
          </cell>
          <cell r="G125">
            <v>0</v>
          </cell>
        </row>
        <row r="126">
          <cell r="B126" t="str">
            <v>18.13.130</v>
          </cell>
          <cell r="C126" t="str">
            <v>Eletroduto de PVC rígido rosqueável de 1 pol., com luva de rosca interna assentado em valas com profundidade de 0,60 m, inclusive escavação e reaterro.</v>
          </cell>
          <cell r="D126" t="str">
            <v>m</v>
          </cell>
          <cell r="F126">
            <v>5.39</v>
          </cell>
          <cell r="G126">
            <v>0</v>
          </cell>
        </row>
        <row r="127">
          <cell r="B127" t="str">
            <v>18.13.140</v>
          </cell>
          <cell r="C127" t="str">
            <v>Eletroduto de PVC rígido rosqueável de 1 1/2 pol., com luva de rosca interna assentado em valas com profundidade de 0,60 m, inclusive escavação e reaterro.</v>
          </cell>
          <cell r="D127" t="str">
            <v>m</v>
          </cell>
          <cell r="F127">
            <v>6.99</v>
          </cell>
          <cell r="G127">
            <v>0</v>
          </cell>
        </row>
        <row r="128">
          <cell r="B128" t="str">
            <v>18.13.150</v>
          </cell>
          <cell r="C128" t="str">
            <v>Eletroduto de PVC rígido rosqueável de 2 pol., com luva de rosca interna assentado em valas com profundidade de 0,60 m, inclusive escavação e reaterro.</v>
          </cell>
          <cell r="D128" t="str">
            <v>m</v>
          </cell>
          <cell r="F128">
            <v>8.6199999999999992</v>
          </cell>
          <cell r="G128">
            <v>0</v>
          </cell>
        </row>
        <row r="129">
          <cell r="B129" t="str">
            <v>18.13.160</v>
          </cell>
          <cell r="C129" t="str">
            <v>Eletroduto de PVC rígido rosqueável de 3 pol., com luva de rosca interna assentado em valas com profundidade de 0,60 m, inclusive escavação e reaterro.</v>
          </cell>
          <cell r="D129" t="str">
            <v>m</v>
          </cell>
          <cell r="F129">
            <v>15.23</v>
          </cell>
          <cell r="G129">
            <v>0</v>
          </cell>
        </row>
        <row r="130">
          <cell r="B130" t="str">
            <v>18.13.170</v>
          </cell>
          <cell r="C130" t="str">
            <v>Eletroduto de PVC rígido rosqueável de 4 pol., com luva de rosca interna assentado em valas com profundidade de 0,60 m, inclusive escavação e reaterro.</v>
          </cell>
          <cell r="D130" t="str">
            <v>m</v>
          </cell>
          <cell r="F130">
            <v>22.81</v>
          </cell>
          <cell r="G130">
            <v>0</v>
          </cell>
        </row>
        <row r="132">
          <cell r="B132" t="str">
            <v>18.14</v>
          </cell>
        </row>
        <row r="133">
          <cell r="B133" t="str">
            <v>18.14.010</v>
          </cell>
          <cell r="C133" t="str">
            <v xml:space="preserve">Curva de PVC rígido rosqueável de 3/4 pol., com luva de rosca interna, inclusive assentado. </v>
          </cell>
          <cell r="D133" t="str">
            <v>un</v>
          </cell>
          <cell r="F133">
            <v>1.84</v>
          </cell>
          <cell r="G133">
            <v>0</v>
          </cell>
        </row>
        <row r="134">
          <cell r="B134" t="str">
            <v>18.14.020</v>
          </cell>
          <cell r="C134" t="str">
            <v xml:space="preserve">Curva de PVC rígido rosqueável de 1 pol., com luva de rosca interna, inclusive assentado. </v>
          </cell>
          <cell r="D134" t="str">
            <v>un</v>
          </cell>
          <cell r="F134">
            <v>2.6</v>
          </cell>
          <cell r="G134">
            <v>0</v>
          </cell>
        </row>
        <row r="135">
          <cell r="B135" t="str">
            <v>18.14.030</v>
          </cell>
          <cell r="C135" t="str">
            <v xml:space="preserve">Curva de PVC rígido rosqueável de 1 1/4 pol., com luva de rosca interna, inclusive assentado. </v>
          </cell>
          <cell r="D135" t="str">
            <v>un</v>
          </cell>
          <cell r="F135">
            <v>4.0999999999999996</v>
          </cell>
          <cell r="G135">
            <v>0</v>
          </cell>
        </row>
        <row r="136">
          <cell r="B136" t="str">
            <v>18.14.040</v>
          </cell>
          <cell r="C136" t="str">
            <v xml:space="preserve">Curva de PVC rígido rosqueável de 1 1/2 pol., com luva de rosca interna, inclusive assentado. </v>
          </cell>
          <cell r="D136" t="str">
            <v>un</v>
          </cell>
          <cell r="F136">
            <v>5.0999999999999996</v>
          </cell>
          <cell r="G136">
            <v>0</v>
          </cell>
        </row>
        <row r="137">
          <cell r="B137" t="str">
            <v>18.14.050</v>
          </cell>
          <cell r="C137" t="str">
            <v xml:space="preserve">Curva de PVC rígido rosqueável de 2 pol., com luva de rosca interna, inclusive assentado. </v>
          </cell>
          <cell r="D137" t="str">
            <v>un</v>
          </cell>
          <cell r="F137">
            <v>7.96</v>
          </cell>
          <cell r="G137">
            <v>0</v>
          </cell>
        </row>
        <row r="138">
          <cell r="B138" t="str">
            <v>18.14.060</v>
          </cell>
          <cell r="C138" t="str">
            <v xml:space="preserve">Curva de PVC rígido rosqueável de 3 pol., com luva de rosca interna, inclusive assentado. </v>
          </cell>
          <cell r="D138" t="str">
            <v>un</v>
          </cell>
          <cell r="F138">
            <v>23.46</v>
          </cell>
          <cell r="G138">
            <v>0</v>
          </cell>
        </row>
        <row r="139">
          <cell r="B139" t="str">
            <v>18.14.070</v>
          </cell>
          <cell r="C139" t="str">
            <v xml:space="preserve">Curva de PVC rígido rosqueável de 4 pol., com luva de rosca interna, inclusive assentado. </v>
          </cell>
          <cell r="D139" t="str">
            <v>un</v>
          </cell>
          <cell r="F139">
            <v>37.86</v>
          </cell>
          <cell r="G139">
            <v>0</v>
          </cell>
        </row>
        <row r="141">
          <cell r="B141" t="str">
            <v>18.15</v>
          </cell>
        </row>
        <row r="142">
          <cell r="B142" t="str">
            <v>18.15.010</v>
          </cell>
          <cell r="C142" t="str">
            <v>Caixa 4 x 2 pol. Tigreflex ou similar,  inclusive assentamento.</v>
          </cell>
          <cell r="D142" t="str">
            <v>un</v>
          </cell>
          <cell r="F142">
            <v>1.45</v>
          </cell>
          <cell r="G142">
            <v>0</v>
          </cell>
        </row>
        <row r="143">
          <cell r="B143" t="str">
            <v>18.15.020</v>
          </cell>
          <cell r="C143" t="str">
            <v>Caixa 4 x 4 pol. Tigreflex ou similar,  inclusive assentamento.</v>
          </cell>
          <cell r="D143" t="str">
            <v>un</v>
          </cell>
          <cell r="F143">
            <v>1.75</v>
          </cell>
          <cell r="G143">
            <v>0</v>
          </cell>
        </row>
        <row r="144">
          <cell r="B144" t="str">
            <v>18.15.030</v>
          </cell>
          <cell r="C144" t="str">
            <v>Caixa octogonal de 4" Tigreflex ou similar, com fundo móvel, inclusive assentaemnto em laje.</v>
          </cell>
          <cell r="D144" t="str">
            <v>un</v>
          </cell>
          <cell r="F144">
            <v>1.9</v>
          </cell>
          <cell r="G144">
            <v>0</v>
          </cell>
        </row>
        <row r="145">
          <cell r="B145" t="str">
            <v>18.15.035</v>
          </cell>
          <cell r="C145" t="str">
            <v>Fornecimento e colocação de caixa pré-moldada para ar-condicionado de 15.000 BTU's</v>
          </cell>
          <cell r="D145" t="str">
            <v>un</v>
          </cell>
          <cell r="F145">
            <v>73.38</v>
          </cell>
        </row>
        <row r="147">
          <cell r="B147" t="str">
            <v>18.16</v>
          </cell>
        </row>
        <row r="148">
          <cell r="B148" t="str">
            <v>18.16.010</v>
          </cell>
          <cell r="C148" t="str">
            <v>Tomada de embutir (2P+T) com placa para caixa de 4 x 2 pol., 20 A, 250 V, Pial (linha silentoque) ou similar, inclusive instalação.</v>
          </cell>
          <cell r="D148" t="str">
            <v>un</v>
          </cell>
          <cell r="F148">
            <v>7.08</v>
          </cell>
          <cell r="G148">
            <v>0</v>
          </cell>
        </row>
        <row r="149">
          <cell r="B149" t="str">
            <v>18.16.020</v>
          </cell>
          <cell r="C149" t="str">
            <v>Tomada de embutir para telefone quatro polos, Padrão Telebrás, com placa, para caixa de 4 x 2 pol., Pial (linha silentoque) ou similar, inclusive instalação.</v>
          </cell>
          <cell r="D149" t="str">
            <v>un</v>
          </cell>
          <cell r="F149">
            <v>6.55</v>
          </cell>
          <cell r="G149">
            <v>0</v>
          </cell>
        </row>
        <row r="151">
          <cell r="B151" t="str">
            <v>18.17</v>
          </cell>
        </row>
        <row r="152">
          <cell r="B152" t="str">
            <v>18.17.010</v>
          </cell>
          <cell r="C152" t="str">
            <v>Conjunto ARSTOP ou similar de embutir, em caixa 4 x 4 pol., com placa, tomada Tripolar para pino chato e disjuntor termomagnético de 25 A, 250 V, inclusive instalação.</v>
          </cell>
          <cell r="D152" t="str">
            <v>un</v>
          </cell>
          <cell r="F152">
            <v>20.72</v>
          </cell>
          <cell r="G152">
            <v>0</v>
          </cell>
        </row>
        <row r="154">
          <cell r="B154" t="str">
            <v>18.18</v>
          </cell>
        </row>
        <row r="155">
          <cell r="B155" t="str">
            <v>18.18.010</v>
          </cell>
          <cell r="C155" t="str">
            <v>Interruptor de embutir de uma secção para caixa de 4 x 2 pol., com placa, 10 A, 250 V, Pial (linha silentoque) ou similar, inclusive instalação.</v>
          </cell>
          <cell r="D155" t="str">
            <v>un</v>
          </cell>
          <cell r="F155">
            <v>3.9</v>
          </cell>
          <cell r="G155">
            <v>0</v>
          </cell>
        </row>
        <row r="156">
          <cell r="B156" t="str">
            <v>18.18.020</v>
          </cell>
          <cell r="C156" t="str">
            <v>Interruptor de embutir de duas secções para caixa de 4 x 2 pol., com placa, 10 A, 250 V, Pial (linha silentoque) ou similar, inclusive instalação.</v>
          </cell>
          <cell r="D156" t="str">
            <v>un</v>
          </cell>
          <cell r="F156">
            <v>6.76</v>
          </cell>
          <cell r="G156">
            <v>0</v>
          </cell>
        </row>
        <row r="157">
          <cell r="B157" t="str">
            <v>18.18.030</v>
          </cell>
          <cell r="C157" t="str">
            <v>Interruptor de embutir de três secções para caixa de 4 x 2 pol., com placa, 10 A, 250 V, Pial (linha silentoque) ou similar, inclusive instalação.</v>
          </cell>
          <cell r="D157" t="str">
            <v>un</v>
          </cell>
          <cell r="F157">
            <v>8.8800000000000008</v>
          </cell>
          <cell r="G157">
            <v>0</v>
          </cell>
        </row>
        <row r="158">
          <cell r="B158" t="str">
            <v>18.18.040</v>
          </cell>
          <cell r="C158" t="str">
            <v>Interruptor de embutir de uma secção conjugada com tomada, para caixa de 4 x 2 pol., com placa, 10 A, 250 V, Pial (linha silentoque) ou similar, inclusive instalação.</v>
          </cell>
          <cell r="D158" t="str">
            <v>un</v>
          </cell>
          <cell r="F158">
            <v>6.71</v>
          </cell>
          <cell r="G158">
            <v>0</v>
          </cell>
        </row>
        <row r="159">
          <cell r="B159" t="str">
            <v>18.18.050</v>
          </cell>
          <cell r="C159" t="str">
            <v>Interruptor de embutir de duas secções conjugada com tomada, para caixa de 4 x 2 pol., com placa, 10 A, 250 V, Pial (linha silentoque) ou similar, inclusive instalação.</v>
          </cell>
          <cell r="D159" t="str">
            <v>un</v>
          </cell>
          <cell r="F159">
            <v>8.93</v>
          </cell>
          <cell r="G159">
            <v>0</v>
          </cell>
        </row>
        <row r="160">
          <cell r="B160" t="str">
            <v>18.18.060</v>
          </cell>
          <cell r="C160" t="str">
            <v>Interruptor de embutir Three-Way (vai e vem), para caixa de 4 x 2 pol., com placa, 10 A, 250 V, Pial (linha silentoque) ou similar, inclusive instalação.</v>
          </cell>
          <cell r="D160" t="str">
            <v>un</v>
          </cell>
          <cell r="F160">
            <v>5.19</v>
          </cell>
          <cell r="G160">
            <v>0</v>
          </cell>
        </row>
        <row r="162">
          <cell r="B162" t="str">
            <v>18.19</v>
          </cell>
        </row>
        <row r="163">
          <cell r="B163" t="str">
            <v>18.19.010</v>
          </cell>
          <cell r="C163" t="str">
            <v>Fio de cobre, têmpera mole, classe 1, isolamento de PVC - 70 C, tipo BWF, 750 V, Foreplast ou similar, S.M. - 1,5 mm², inclusive instalação em eletroduto.</v>
          </cell>
          <cell r="D163" t="str">
            <v>m</v>
          </cell>
          <cell r="F163">
            <v>0.59</v>
          </cell>
          <cell r="G163">
            <v>0</v>
          </cell>
        </row>
        <row r="164">
          <cell r="B164" t="str">
            <v>18.19.020</v>
          </cell>
          <cell r="C164" t="str">
            <v>Fio de cobre, têmpera mole, classe 1, isolamento de PVC - 70 C, tipo BWF, 750 V, Foreplast ou similar, S.M. - 2,5 mm², inclusive instalação em eletroduto.</v>
          </cell>
          <cell r="D164" t="str">
            <v>m</v>
          </cell>
          <cell r="F164">
            <v>0.85</v>
          </cell>
          <cell r="G164">
            <v>0</v>
          </cell>
        </row>
        <row r="165">
          <cell r="B165" t="str">
            <v>18.19.025</v>
          </cell>
          <cell r="C165" t="str">
            <v>Cabro de cobre, têmpera mole, encordoamento classe 2, isolamento de PVC - 70 C, tipo BWF, 750 V, Foreplast ou similar, S.M. - 2,5 mm², inclusive instalação em eletroduto.</v>
          </cell>
          <cell r="D165" t="str">
            <v>m</v>
          </cell>
          <cell r="F165">
            <v>0.9</v>
          </cell>
          <cell r="G165">
            <v>0</v>
          </cell>
        </row>
        <row r="166">
          <cell r="B166" t="str">
            <v>18.19.030</v>
          </cell>
          <cell r="C166" t="str">
            <v>Cabo de cobre, têmpera mole, encordoamento classe 2, isolamento de PVC - 70 C, tipo BWF, 750 V, Foreplast ou similar, S.M. - 4,0 mm², inclusive instalação em eletroduto.</v>
          </cell>
          <cell r="D166" t="str">
            <v>m</v>
          </cell>
          <cell r="F166">
            <v>0.94</v>
          </cell>
          <cell r="G166">
            <v>0</v>
          </cell>
        </row>
        <row r="167">
          <cell r="B167" t="str">
            <v>18.19.040</v>
          </cell>
          <cell r="C167" t="str">
            <v>Cabo de cobre, têmpera mole, encordoamento classe 2, isolamento de PVC - 70 C, tipo BWF, 750 V, Foreplast ou similar, S.M. - 6,0 mm², inclusive instalação em eletroduto.</v>
          </cell>
          <cell r="D167" t="str">
            <v>m</v>
          </cell>
          <cell r="F167">
            <v>1.1299999999999999</v>
          </cell>
          <cell r="G167">
            <v>0</v>
          </cell>
        </row>
        <row r="168">
          <cell r="B168" t="str">
            <v>18.19.041</v>
          </cell>
          <cell r="C168" t="str">
            <v>Cabo de cobre, têmpera mole, encordoamento classe 2, isolamento de PVC - 70 C, tipo BWF, 750 V, Foreplast ou similar, S.M. - 10,0 mm², inclusive instalação em eletroduto.</v>
          </cell>
          <cell r="D168" t="str">
            <v>m</v>
          </cell>
          <cell r="F168">
            <v>1.6</v>
          </cell>
          <cell r="G168">
            <v>0</v>
          </cell>
        </row>
        <row r="169">
          <cell r="B169" t="str">
            <v>18.19.042</v>
          </cell>
          <cell r="C169" t="str">
            <v>Cabo de cobre, têmpera mole, encordoamento classe 2, isolamento de PVC - 70 C, tipo BWF, 750 V, Foreplast ou similar, S.M. - 16,0 mm², inclusive instalação em eletroduto.</v>
          </cell>
          <cell r="D169" t="str">
            <v>m</v>
          </cell>
          <cell r="F169">
            <v>2.11</v>
          </cell>
          <cell r="G169">
            <v>0</v>
          </cell>
        </row>
        <row r="170">
          <cell r="B170" t="str">
            <v>18.19.043</v>
          </cell>
          <cell r="C170" t="str">
            <v>Cabo de cobre, têmpera mole, encordoamento classe 2, isolamento de PVC - 70 C, tipo BWF, 750 V, Foreplast ou similar, S.M. - 25,0 mm², inclusive instalação em eletroduto.</v>
          </cell>
          <cell r="D170" t="str">
            <v>m</v>
          </cell>
          <cell r="F170">
            <v>2.93</v>
          </cell>
          <cell r="G170">
            <v>0</v>
          </cell>
        </row>
        <row r="171">
          <cell r="B171" t="str">
            <v>18.19.046</v>
          </cell>
          <cell r="C171" t="str">
            <v>Cabo de cobre (1 condutor), têmpera mole, encordoamento classe 2, isolamento de PVC - Flame Resistant - 70 C, 0,6 / 1 Kv, cobertura de PVC-ST 1, Foremax ou similar, S.M. - 1,5 mm², inclusive instalação em eletroduto.</v>
          </cell>
          <cell r="D171" t="str">
            <v>m</v>
          </cell>
          <cell r="F171">
            <v>0.69</v>
          </cell>
          <cell r="G171">
            <v>0</v>
          </cell>
        </row>
        <row r="172">
          <cell r="B172" t="str">
            <v>18.19.047</v>
          </cell>
          <cell r="C172" t="str">
            <v>Cabo de cobre (1 condutor), têmpera mole, encordoamento classe 2, isolamento de PVC - Flame Resistant - 70 C, 0,6 / 1 Kv, cobertura de PVC-ST 1, Foremax ou similar, S.M. - 2,5 mm², inclusive instalação em eletroduto.</v>
          </cell>
          <cell r="D172" t="str">
            <v>m</v>
          </cell>
          <cell r="F172">
            <v>0.83</v>
          </cell>
          <cell r="G172">
            <v>0</v>
          </cell>
        </row>
        <row r="173">
          <cell r="B173" t="str">
            <v>18.19.048</v>
          </cell>
          <cell r="C173" t="str">
            <v>Cabo de cobre (1 condutor), têmpera mole, encordoamento classe 2, isolamento de PVC - Flame Resistant - 70 C, 0,6 / 1 Kv, cobertura de PVC-ST 1, Foremax ou similar, S.M. - 4,0 mm², inclusive instalação em eletroduto.</v>
          </cell>
          <cell r="D173" t="str">
            <v>m</v>
          </cell>
          <cell r="F173">
            <v>1.29</v>
          </cell>
          <cell r="G173">
            <v>0</v>
          </cell>
        </row>
        <row r="174">
          <cell r="B174" t="str">
            <v>18.19.049</v>
          </cell>
          <cell r="C174" t="str">
            <v>Cabo de cobre (1 condutor), têmpera mole, encordoamento classe 2, isolamento de PVC - Flame Resistant - 70 C, 0,6 / 1 Kv, cobertura de PVC-ST 1, Foremax ou similar, S.M. - 6,0 mm², inclusive instalação em eletroduto.</v>
          </cell>
          <cell r="D174" t="str">
            <v>m</v>
          </cell>
          <cell r="F174">
            <v>1.56</v>
          </cell>
          <cell r="G174">
            <v>0</v>
          </cell>
        </row>
        <row r="175">
          <cell r="B175" t="str">
            <v>18.19.050</v>
          </cell>
          <cell r="C175" t="str">
            <v>Cabo de cobre (1 condutor), têmpera mole, encordoamento classe 2, isolamento de PVC - Flame Resistant - 70 C, 0,6 / 1 Kv, cobertura de PVC-ST 1, Foremax ou similar, S.M. - 10,0 mm², inclusive instalação em eletroduto.</v>
          </cell>
          <cell r="D175" t="str">
            <v>m</v>
          </cell>
          <cell r="F175">
            <v>2.06</v>
          </cell>
          <cell r="G175">
            <v>0</v>
          </cell>
        </row>
        <row r="176">
          <cell r="B176" t="str">
            <v>18.19.060</v>
          </cell>
          <cell r="C176" t="str">
            <v>Cabo de cobre (1 condutor), têmpera mole, encordoamento classe 2, isolamento de PVC - Flame Resistant - 70 C, 0,6 / 1 Kv, cobertura de PVC-ST 1, Foremax ou similar, S.M. - 16,0 mm², inclusive instalação em eletroduto.</v>
          </cell>
          <cell r="D176" t="str">
            <v>m</v>
          </cell>
          <cell r="F176">
            <v>2.9</v>
          </cell>
          <cell r="G176">
            <v>0</v>
          </cell>
        </row>
        <row r="177">
          <cell r="B177" t="str">
            <v>18.19.065</v>
          </cell>
          <cell r="C177" t="str">
            <v>Dec., de piso cimentado.</v>
          </cell>
          <cell r="F177">
            <v>9.1</v>
          </cell>
          <cell r="G177">
            <v>0</v>
          </cell>
        </row>
        <row r="178">
          <cell r="B178" t="str">
            <v>18.19.070</v>
          </cell>
          <cell r="C178" t="str">
            <v>Cabo de cobre (1 condutor), têmpera mole, encordoamento classe 2, isolamento de PVC - Flame Resistant - 70 C, 0,6 / 1 Kv, cobertura de PVC-ST 1, Foremax ou similar, S.M. - 25,0 mm², inclusive instalação em eletroduto.</v>
          </cell>
          <cell r="D178" t="str">
            <v>m</v>
          </cell>
          <cell r="F178">
            <v>3.85</v>
          </cell>
          <cell r="G178">
            <v>0</v>
          </cell>
        </row>
        <row r="179">
          <cell r="B179" t="str">
            <v>18.19.080</v>
          </cell>
          <cell r="C179" t="str">
            <v>Cabo de cobre (1 condutor), têmpera mole, encordoamento classe 2, isolamento de PVC - Flame Resistant - 70 C, 0,6 / 1 Kv, cobertura de PVC-ST 1, Foremax ou similar, S.M. - 35,0 mm², inclusive instalação em eletroduto.</v>
          </cell>
          <cell r="D179" t="str">
            <v>m</v>
          </cell>
          <cell r="F179">
            <v>4.91</v>
          </cell>
          <cell r="G179">
            <v>0</v>
          </cell>
        </row>
        <row r="180">
          <cell r="B180" t="str">
            <v>18.19.085</v>
          </cell>
          <cell r="C180" t="str">
            <v>Cabo de Cobre  com isolamento termoplástico para ligação dos postes, com 4,0 mm² - 28 A, inclusive instalação em eletroduto.</v>
          </cell>
          <cell r="D180" t="str">
            <v>m</v>
          </cell>
          <cell r="F180">
            <v>0.8</v>
          </cell>
          <cell r="G180">
            <v>0</v>
          </cell>
        </row>
        <row r="182">
          <cell r="B182" t="str">
            <v>18.20</v>
          </cell>
        </row>
        <row r="183">
          <cell r="B183" t="str">
            <v>18.20.010</v>
          </cell>
          <cell r="C183" t="str">
            <v>Disjuntor monopolar termomagnético até 30 A, 220 V, Eletromar ou similar, inclusive instalação em quadro de distribuição.</v>
          </cell>
          <cell r="D183" t="str">
            <v>un</v>
          </cell>
          <cell r="F183">
            <v>6.01</v>
          </cell>
          <cell r="G183">
            <v>0</v>
          </cell>
        </row>
        <row r="184">
          <cell r="B184" t="str">
            <v>18.20.020</v>
          </cell>
          <cell r="C184" t="str">
            <v>Disjuntor monopolar termomagnético até 35 a 50A, 220 V, Eletromar ou similar, inclusive instalação em quadro de distribuição.</v>
          </cell>
          <cell r="D184" t="str">
            <v>un</v>
          </cell>
          <cell r="F184">
            <v>8.06</v>
          </cell>
          <cell r="G184">
            <v>0</v>
          </cell>
        </row>
        <row r="185">
          <cell r="B185" t="str">
            <v>18.20.030</v>
          </cell>
          <cell r="C185" t="str">
            <v>Disjuntor tripolar termomagnético até 50 A 380, 220 V, Eletromar ou similar, inclusive instalação em quadro de distribuição.</v>
          </cell>
          <cell r="D185" t="str">
            <v>un</v>
          </cell>
          <cell r="F185">
            <v>30.85</v>
          </cell>
          <cell r="G185">
            <v>0</v>
          </cell>
        </row>
        <row r="186">
          <cell r="B186" t="str">
            <v>18.20.040</v>
          </cell>
          <cell r="C186" t="str">
            <v>Disjuntor tripolar termomagnético até 60 a 100 A, 380 V, Eletromar ou similar, inclusive instalação em quadro de distribuição.</v>
          </cell>
          <cell r="D186" t="str">
            <v>un</v>
          </cell>
          <cell r="F186">
            <v>45.39</v>
          </cell>
          <cell r="G186">
            <v>0</v>
          </cell>
        </row>
        <row r="187">
          <cell r="B187" t="str">
            <v>18.20.050</v>
          </cell>
          <cell r="C187" t="str">
            <v>Disjuntor tripolar termomagnético até 120 a 150 A, 380 V, Eletromar ou similar, inclusive instalação em quadro de distribuição.</v>
          </cell>
          <cell r="D187" t="str">
            <v>un</v>
          </cell>
          <cell r="F187">
            <v>115.39</v>
          </cell>
          <cell r="G187">
            <v>0</v>
          </cell>
        </row>
        <row r="188">
          <cell r="B188" t="str">
            <v>18.20.055</v>
          </cell>
          <cell r="C188" t="str">
            <v>Fornecimento e colocação de disjuntor 15 A.</v>
          </cell>
          <cell r="D188" t="str">
            <v>un</v>
          </cell>
          <cell r="F188">
            <v>7.67</v>
          </cell>
        </row>
        <row r="189">
          <cell r="B189" t="str">
            <v>18.20.056</v>
          </cell>
          <cell r="C189" t="str">
            <v>Fornecimento e colocação de disjuntor 50 A.</v>
          </cell>
          <cell r="D189" t="str">
            <v>un</v>
          </cell>
          <cell r="F189">
            <v>10.27</v>
          </cell>
        </row>
        <row r="190">
          <cell r="B190" t="str">
            <v>18.20.057</v>
          </cell>
          <cell r="C190" t="str">
            <v>Fornecimento e colocação de disjuntor tripolar 150 A (quadro de medição).</v>
          </cell>
          <cell r="D190" t="str">
            <v>un</v>
          </cell>
          <cell r="F190">
            <v>149.04</v>
          </cell>
        </row>
        <row r="192">
          <cell r="B192" t="str">
            <v>18.21</v>
          </cell>
        </row>
        <row r="193">
          <cell r="B193" t="str">
            <v>18.21.010</v>
          </cell>
          <cell r="C193" t="str">
            <v xml:space="preserve">Quadro de distribuição metálico de embutir, com barramento de neutro tipo com 600, eletromar ou similar, para até 6 circuitos momopolares, com sobretampa articulada provida de visor transparente, inclusive instalação. </v>
          </cell>
          <cell r="D193" t="str">
            <v>un</v>
          </cell>
          <cell r="F193">
            <v>49.2</v>
          </cell>
          <cell r="G193">
            <v>0</v>
          </cell>
        </row>
        <row r="194">
          <cell r="B194" t="str">
            <v>18.21.020</v>
          </cell>
          <cell r="C194" t="str">
            <v xml:space="preserve">Quadro de distribuição metálico de embutir, com barramento de neutro tipo com 600, eletromar ou similar, para até 8 circuitos momopolares, com sobretampa articulada provida de visor transparente, inclusive instalação. </v>
          </cell>
          <cell r="D194" t="str">
            <v>un</v>
          </cell>
          <cell r="F194">
            <v>52.3</v>
          </cell>
          <cell r="G194">
            <v>0</v>
          </cell>
        </row>
        <row r="196">
          <cell r="B196" t="str">
            <v>18.21.150</v>
          </cell>
          <cell r="C196" t="str">
            <v xml:space="preserve">Quadro de distribuição metálico de embutir, com barramento, chave geral e placa neutro ref. QDETN-12, Cemar ou similar, para até 12 circuitos momopolares, com porta, inclusive instalação. </v>
          </cell>
          <cell r="D196" t="str">
            <v>un</v>
          </cell>
          <cell r="F196">
            <v>50.64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18.21.170</v>
          </cell>
          <cell r="C199" t="str">
            <v xml:space="preserve">Quadro de distribuição metálico de embutir, com barramento, chave geral e placa neutro ref. QDETN-32 Cemar ou similar, para 32 , circuitos momopolares, com porta e trinco, inclusive instalação. </v>
          </cell>
          <cell r="D199" t="str">
            <v>un</v>
          </cell>
          <cell r="F199">
            <v>104.28</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16.18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16.78</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19.13</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24.78</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44.17</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C210" t="str">
            <v>Ponto de luz em teto ou parede, incluindo caixa 4 x 4 pol. Tigreflex ou similar, tubulação PVC rígido e fiação, até o quadro de distribuição.</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sinalização instalado no posto de enfermagem.</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19.91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32 W, ref. TMS-500 Philips ou similar, inclusive reator alto fator de potência lâmpadas, demais acessórios e instalação.</v>
          </cell>
          <cell r="D240" t="str">
            <v>cj</v>
          </cell>
          <cell r="F240">
            <v>51.13</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21.26</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11.54</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202.97</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19.190000000000001</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140.63</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198.6</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NOV"/>
      <sheetName val="CRONOGRAMA"/>
      <sheetName val="RESUMO"/>
      <sheetName val="01- INSTALAÇÃO DA OBRA"/>
      <sheetName val="02-TOMADA D'AGUA"/>
      <sheetName val="03-EE ÁGUA BRUTA"/>
      <sheetName val="04-ADUTORA DE ÁGUA BRUTA"/>
      <sheetName val="05-ETA FILTROS"/>
      <sheetName val="06-ETA RES AGUA TR EL. R A LAV "/>
      <sheetName val="07-ETA RES LAVAGEM FILTROS"/>
      <sheetName val="08-ETA-CASA DE QUÍMICA"/>
      <sheetName val="09-ETA-TANQUES  DEC LAV FILTROS"/>
      <sheetName val="10-AAT-ETA-Int. Pesq-Sanharo"/>
      <sheetName val="11-AAT-Sub-A Gravata Gomes"/>
      <sheetName val="12-AAT-Sub-Adut Mutuca"/>
      <sheetName val="13-AAT-Stand-pipe L.Sanha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E ACT mi"/>
      <sheetName val="reb precl MI"/>
      <sheetName val="RBE ACT ME"/>
      <sheetName val="reb precl ME"/>
      <sheetName val="ecart achats"/>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1"/>
      <sheetName val="Gráf2"/>
      <sheetName val="Gráf3"/>
      <sheetName val="Gráf4"/>
      <sheetName val="Viga Benkellman"/>
      <sheetName val="Estudo Estatístico"/>
      <sheetName val="Pro - 10 norma A"/>
      <sheetName val="Pró - 11 norma B"/>
      <sheetName val="Resumo subtrechos homgêneos"/>
      <sheetName val="Demonstrativo Dimensionamento"/>
      <sheetName val="Camadas Mat. Distintos"/>
      <sheetName val="PRO-08"/>
      <sheetName val="ANALISES"/>
      <sheetName val="Quadro + Gráfico"/>
      <sheetName val="Custo do CM-30"/>
      <sheetName val="Cálc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x70x100"/>
      <sheetName val="compesa (2003)"/>
    </sheetNames>
    <sheetDataSet>
      <sheetData sheetId="0">
        <row r="10">
          <cell r="B10">
            <v>2.8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TOTAL GERAL"/>
      <sheetName val="Adelphia FURUKAWA"/>
      <sheetName val="Turn-Key - G.I."/>
      <sheetName val="Turn-Key - S.A."/>
      <sheetName val="QTD_PREÇO UNIT"/>
      <sheetName val="ENT-RES"/>
      <sheetName val="COAXIAL"/>
      <sheetName val="ÓPTICO"/>
      <sheetName val="FERRAGENS"/>
      <sheetName val="SERVIÇOS"/>
      <sheetName val="SERVIÇOS 1%"/>
      <sheetName val="SERVIÇOS 2%"/>
      <sheetName val="SERVIÇOS 3%"/>
      <sheetName val="SERVIÇOS 4%"/>
      <sheetName val="SERVIÇOS 5%"/>
      <sheetName val="150"/>
      <sheetName val="150 2%"/>
      <sheetName val="150 4%"/>
      <sheetName val="150 6%"/>
      <sheetName val="250"/>
      <sheetName val="250 2%"/>
      <sheetName val="250 4%"/>
      <sheetName val="250 6%"/>
      <sheetName val="300"/>
      <sheetName val="300 2%"/>
      <sheetName val="300 4%"/>
      <sheetName val="300 6%"/>
      <sheetName val="350"/>
      <sheetName val="350 2%"/>
      <sheetName val="350 4%"/>
      <sheetName val="350 6%"/>
      <sheetName val="450"/>
      <sheetName val="450 2%"/>
      <sheetName val="450 4%"/>
      <sheetName val="450 6%"/>
      <sheetName val="AS-SERVIÇOS"/>
      <sheetName val="DDG-SERVIÇOS "/>
      <sheetName val="PRO-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sa"/>
      <sheetName val="RESUMO"/>
      <sheetName val="1. instalação e Adm. local"/>
      <sheetName val="2. serv. preliminares"/>
      <sheetName val="3. Barragem de terra "/>
      <sheetName val="4. Dique"/>
      <sheetName val="5. Sangradouro"/>
      <sheetName val="6. tomada agua"/>
      <sheetName val="7. materiais"/>
      <sheetName val="8. guarita"/>
      <sheetName val="9. Urbanização"/>
      <sheetName val="10.Trat. areas degradadas"/>
      <sheetName val="11. Reflorestamento"/>
      <sheetName val="12. Energização"/>
      <sheetName val="mapa de cotações"/>
      <sheetName val="Mapa de cotaçõe Energização"/>
      <sheetName val="DNOCS"/>
      <sheetName val="Plan8"/>
      <sheetName val="abc"/>
      <sheetName val="Plan9"/>
      <sheetName val="Pla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básico referencial"/>
      <sheetName val="Dimensiona equipam + pessoal"/>
      <sheetName val="Equipamentos"/>
    </sheetNames>
    <sheetDataSet>
      <sheetData sheetId="0"/>
      <sheetData sheetId="1" refreshError="1"/>
      <sheetData sheetId="2">
        <row r="3">
          <cell r="B3" t="str">
            <v>001</v>
          </cell>
          <cell r="C3" t="str">
            <v>TRATOR DE EST C/LAM D4E-PS/4A</v>
          </cell>
        </row>
        <row r="4">
          <cell r="B4" t="str">
            <v>002</v>
          </cell>
          <cell r="C4" t="str">
            <v>TRATOR DE ESTEIRAS C/ LAM D6D</v>
          </cell>
        </row>
        <row r="5">
          <cell r="B5" t="str">
            <v>003</v>
          </cell>
          <cell r="C5" t="str">
            <v>TRATOR DE ESTEIRAS C/ LAM D8R</v>
          </cell>
        </row>
        <row r="6">
          <cell r="B6" t="str">
            <v>006</v>
          </cell>
          <cell r="C6" t="str">
            <v>MOTONIVELADORA 105 A 130HP</v>
          </cell>
        </row>
        <row r="7">
          <cell r="B7" t="str">
            <v>007</v>
          </cell>
          <cell r="C7" t="str">
            <v>TRATOR DE PNEUS - 115 HP</v>
          </cell>
        </row>
        <row r="8">
          <cell r="B8" t="str">
            <v>008</v>
          </cell>
          <cell r="C8" t="str">
            <v>RETROESCAVADEIRA</v>
          </cell>
        </row>
        <row r="9">
          <cell r="B9" t="str">
            <v>009</v>
          </cell>
          <cell r="C9" t="str">
            <v>RECICLADORA WR250 (FRIO)</v>
          </cell>
        </row>
        <row r="10">
          <cell r="B10" t="str">
            <v>010</v>
          </cell>
          <cell r="C10" t="str">
            <v>CARREGADEIRA DE PNEUS - 3,1 M3</v>
          </cell>
        </row>
        <row r="11">
          <cell r="B11" t="str">
            <v>013</v>
          </cell>
          <cell r="C11" t="str">
            <v>ROLO COMPACT. - CA-25 AUTOP. 11,25T</v>
          </cell>
        </row>
        <row r="12">
          <cell r="B12" t="str">
            <v>016</v>
          </cell>
          <cell r="C12" t="str">
            <v>CARREGADEIRA DE PNEUS - 1,33 M3</v>
          </cell>
        </row>
        <row r="13">
          <cell r="B13" t="str">
            <v>101</v>
          </cell>
          <cell r="C13" t="str">
            <v>GRADE DE DISCO</v>
          </cell>
        </row>
        <row r="14">
          <cell r="B14" t="str">
            <v>102</v>
          </cell>
          <cell r="C14" t="str">
            <v>ROLO COMPACT. TANDEN  AUTOP. 10,9T</v>
          </cell>
        </row>
        <row r="15">
          <cell r="B15" t="str">
            <v>105</v>
          </cell>
          <cell r="C15" t="str">
            <v>ROLO COMPACTADOR PNEUS AUTOPROP. 21T</v>
          </cell>
        </row>
        <row r="16">
          <cell r="B16" t="str">
            <v>107</v>
          </cell>
          <cell r="C16" t="str">
            <v>VASSOURA MECÂNICA REBOCÁVEL</v>
          </cell>
        </row>
        <row r="17">
          <cell r="B17" t="str">
            <v>108</v>
          </cell>
          <cell r="C17" t="str">
            <v>DISTR. DE AGREGADOS - REBOCÁVEL</v>
          </cell>
        </row>
        <row r="18">
          <cell r="B18" t="str">
            <v>110</v>
          </cell>
          <cell r="C18" t="str">
            <v>TANQUE DE ESTOCAGEM DE ASFALTO 20.000L</v>
          </cell>
        </row>
        <row r="19">
          <cell r="B19" t="str">
            <v>111</v>
          </cell>
          <cell r="C19" t="str">
            <v xml:space="preserve">CAMINHÃO DISTRIBUIDOR DE ASFALTO </v>
          </cell>
        </row>
        <row r="20">
          <cell r="B20" t="str">
            <v>112</v>
          </cell>
          <cell r="C20" t="str">
            <v>AQUECEDOR DE FLUIDO TÉRMICO</v>
          </cell>
        </row>
        <row r="21">
          <cell r="B21" t="str">
            <v>114</v>
          </cell>
          <cell r="C21" t="str">
            <v>VIBROACABADORA DE ASFALTO</v>
          </cell>
        </row>
        <row r="22">
          <cell r="B22" t="str">
            <v>116</v>
          </cell>
          <cell r="C22" t="str">
            <v>USINA PRE-MIST. A FRIO 30/60 T/H</v>
          </cell>
        </row>
        <row r="23">
          <cell r="B23" t="str">
            <v>122</v>
          </cell>
          <cell r="C23" t="str">
            <v>CAMINHÃO C/ EQUIP. LAMA ASFALTICA</v>
          </cell>
        </row>
        <row r="24">
          <cell r="B24" t="str">
            <v>126</v>
          </cell>
          <cell r="C24" t="str">
            <v>FRESADORA A FRIO</v>
          </cell>
        </row>
        <row r="25">
          <cell r="B25" t="str">
            <v>138</v>
          </cell>
          <cell r="C25" t="str">
            <v>ESTAB/RECICLADORA A FRIO</v>
          </cell>
        </row>
        <row r="26">
          <cell r="B26" t="str">
            <v>146</v>
          </cell>
          <cell r="C26" t="str">
            <v>CONJUNTO BRITAGEM 30 M3/H</v>
          </cell>
        </row>
        <row r="27">
          <cell r="B27" t="str">
            <v>147</v>
          </cell>
          <cell r="C27" t="str">
            <v>USINA DE ASFALTO A QUENTE - 90/120 T/H</v>
          </cell>
        </row>
        <row r="28">
          <cell r="B28" t="str">
            <v>148</v>
          </cell>
          <cell r="C28" t="str">
            <v>CALDEIRA DE ASFALTO 500 L</v>
          </cell>
        </row>
        <row r="29">
          <cell r="B29" t="str">
            <v>149</v>
          </cell>
          <cell r="C29" t="str">
            <v>VIBROACABADORA S/ ESTEIRAS 98 HP</v>
          </cell>
        </row>
        <row r="30">
          <cell r="B30" t="str">
            <v>156</v>
          </cell>
          <cell r="C30" t="str">
            <v>TRATOR UNILOADER C/ VASSOURA</v>
          </cell>
        </row>
        <row r="31">
          <cell r="B31" t="str">
            <v>201</v>
          </cell>
          <cell r="C31" t="str">
            <v>COMPRESSOR DE AR  180 PCM</v>
          </cell>
        </row>
        <row r="32">
          <cell r="B32" t="str">
            <v>204</v>
          </cell>
          <cell r="C32" t="str">
            <v xml:space="preserve">PERFURATRIZ MANUAL </v>
          </cell>
        </row>
        <row r="33">
          <cell r="B33" t="str">
            <v>209</v>
          </cell>
          <cell r="C33" t="str">
            <v>MARTELO PERFURADOR/ROMPEDOR</v>
          </cell>
        </row>
        <row r="34">
          <cell r="B34" t="str">
            <v>210</v>
          </cell>
          <cell r="C34" t="str">
            <v>MARTELETE/ROMPEDOR 33 KG</v>
          </cell>
        </row>
        <row r="35">
          <cell r="B35" t="str">
            <v>301</v>
          </cell>
          <cell r="C35" t="str">
            <v>BETONEIRA 320 L</v>
          </cell>
        </row>
        <row r="36">
          <cell r="B36" t="str">
            <v>304</v>
          </cell>
          <cell r="C36" t="str">
            <v>CARRINHO DE MÃO</v>
          </cell>
        </row>
        <row r="37">
          <cell r="B37" t="str">
            <v>305</v>
          </cell>
          <cell r="C37" t="str">
            <v>GERICA A-15</v>
          </cell>
        </row>
        <row r="38">
          <cell r="B38" t="str">
            <v>306</v>
          </cell>
          <cell r="C38" t="str">
            <v>VIBRADOR DE IMERSÃO</v>
          </cell>
        </row>
        <row r="39">
          <cell r="B39" t="str">
            <v>400</v>
          </cell>
          <cell r="C39" t="str">
            <v>CAMINHÃO BASCULANTE 5 M3 ( 8,8T )</v>
          </cell>
        </row>
        <row r="40">
          <cell r="B40" t="str">
            <v>403</v>
          </cell>
          <cell r="C40" t="str">
            <v>CAMINHÃO BASCULANTE 6 M3(10,5T)</v>
          </cell>
        </row>
        <row r="41">
          <cell r="B41" t="str">
            <v>404</v>
          </cell>
          <cell r="C41" t="str">
            <v>CAMINHÃO BASCULANTE 10 M3</v>
          </cell>
        </row>
        <row r="42">
          <cell r="B42" t="str">
            <v>405</v>
          </cell>
          <cell r="C42" t="str">
            <v>CAMINHÃO BASCULANTE 10 M3 P/ ROCHA</v>
          </cell>
        </row>
        <row r="43">
          <cell r="B43" t="str">
            <v>406</v>
          </cell>
          <cell r="C43" t="str">
            <v>CAMINHÃO TANQUE 6.OOOL</v>
          </cell>
        </row>
        <row r="44">
          <cell r="B44" t="str">
            <v>407</v>
          </cell>
          <cell r="C44" t="str">
            <v>COMPRESSOR DE AR DE 750 PCM</v>
          </cell>
        </row>
        <row r="45">
          <cell r="B45" t="str">
            <v>408</v>
          </cell>
          <cell r="C45" t="str">
            <v>CAMINHÃO CARROC. FIXA 4T</v>
          </cell>
        </row>
        <row r="46">
          <cell r="B46" t="str">
            <v>409</v>
          </cell>
          <cell r="C46" t="str">
            <v>CAMINHÃO CARROC. 9 TON</v>
          </cell>
        </row>
        <row r="47">
          <cell r="B47" t="str">
            <v>410</v>
          </cell>
          <cell r="C47" t="str">
            <v>CAMINHÃO CARROC. C/ MUCK 7 T</v>
          </cell>
        </row>
        <row r="48">
          <cell r="B48" t="str">
            <v>416</v>
          </cell>
          <cell r="C48" t="str">
            <v>PICK UP</v>
          </cell>
        </row>
        <row r="49">
          <cell r="B49" t="str">
            <v>417</v>
          </cell>
          <cell r="C49" t="str">
            <v>SERRA CIRCULAR</v>
          </cell>
        </row>
        <row r="50">
          <cell r="B50" t="str">
            <v>503</v>
          </cell>
          <cell r="C50" t="str">
            <v>GRUPO GERADOR - 220 KVA</v>
          </cell>
        </row>
        <row r="51">
          <cell r="B51" t="str">
            <v>505</v>
          </cell>
          <cell r="C51" t="str">
            <v>GRUPO GERADOR 9/10 KVA</v>
          </cell>
        </row>
        <row r="52">
          <cell r="B52" t="str">
            <v>906</v>
          </cell>
          <cell r="C52" t="str">
            <v>SOQUETE VIBRATÓRIO</v>
          </cell>
        </row>
        <row r="53">
          <cell r="B53" t="str">
            <v>908</v>
          </cell>
          <cell r="C53" t="str">
            <v>MAQ. PARA PINTURA FAIXAS</v>
          </cell>
        </row>
        <row r="54">
          <cell r="B54" t="str">
            <v>909</v>
          </cell>
          <cell r="C54" t="str">
            <v>EQUIP. PARA HIDROSEMEADURA</v>
          </cell>
        </row>
        <row r="55">
          <cell r="B55" t="str">
            <v>910</v>
          </cell>
          <cell r="C55" t="str">
            <v>MAQ. P/ PINTURA FAIXAS QUENTE</v>
          </cell>
        </row>
        <row r="56">
          <cell r="B56" t="str">
            <v>911</v>
          </cell>
          <cell r="C56" t="str">
            <v>FUSOR</v>
          </cell>
        </row>
        <row r="57">
          <cell r="B57" t="str">
            <v>914</v>
          </cell>
          <cell r="C57" t="str">
            <v>PLACA VIBRATÓRIA C/ MOTOR DIESEL</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PLA MODELO"/>
    </sheetNames>
    <sheetDataSet>
      <sheetData sheetId="0" refreshError="1">
        <row r="2">
          <cell r="B2" t="str">
            <v>18.01</v>
          </cell>
        </row>
        <row r="3">
          <cell r="B3" t="str">
            <v>18.01.005</v>
          </cell>
          <cell r="C3" t="str">
            <v>Fio de cobre nu, tempera meio-duro, classe 1A S.M. - 10 mm², inclusive assentamento.</v>
          </cell>
          <cell r="D3" t="str">
            <v>m</v>
          </cell>
          <cell r="F3">
            <v>1.84</v>
          </cell>
          <cell r="G3">
            <v>0</v>
          </cell>
        </row>
        <row r="4">
          <cell r="B4" t="str">
            <v>18.01.010</v>
          </cell>
          <cell r="C4" t="str">
            <v>Fio de cobre, tempera meio-duro, classe 1, com cobertura de PVC, tipo WPP, S.M. - 4 mm², inclusive assentamento.</v>
          </cell>
          <cell r="D4" t="str">
            <v>m</v>
          </cell>
          <cell r="F4">
            <v>0.97</v>
          </cell>
          <cell r="G4">
            <v>0</v>
          </cell>
        </row>
        <row r="5">
          <cell r="B5" t="str">
            <v>18.01.015</v>
          </cell>
          <cell r="C5" t="str">
            <v>Desativação da rede elétrica existente.</v>
          </cell>
          <cell r="D5" t="str">
            <v>vb</v>
          </cell>
          <cell r="F5">
            <v>283.14</v>
          </cell>
        </row>
        <row r="6">
          <cell r="B6" t="str">
            <v>18.01.016</v>
          </cell>
          <cell r="C6" t="str">
            <v>Revisão do circuito elétrico que alimenta as luminárias para lâmpadas vapor mercúrio (aproveitamento de 90 % da fiação existente).</v>
          </cell>
          <cell r="D6" t="str">
            <v>vb</v>
          </cell>
          <cell r="F6">
            <v>613.08000000000004</v>
          </cell>
        </row>
        <row r="7">
          <cell r="B7" t="str">
            <v>18.01.020</v>
          </cell>
          <cell r="C7" t="str">
            <v>Fio de cobre, tempera meio-duro, classe 1, com cobertura de PVC, tipo WPP, S.M. - 6 mm², inclusive assentamento.</v>
          </cell>
          <cell r="D7" t="str">
            <v>m</v>
          </cell>
          <cell r="F7">
            <v>1.1599999999999999</v>
          </cell>
          <cell r="G7">
            <v>0</v>
          </cell>
        </row>
        <row r="8">
          <cell r="B8" t="str">
            <v>18.01.025</v>
          </cell>
          <cell r="C8" t="str">
            <v>Fio de cobre, tempera meio-duro, classe 1, com cobertura de PVC, tipo WPP, S.M. - 10 mm², inclusive assentamento.</v>
          </cell>
          <cell r="D8" t="str">
            <v>m</v>
          </cell>
          <cell r="F8">
            <v>1.62</v>
          </cell>
          <cell r="G8">
            <v>0</v>
          </cell>
        </row>
        <row r="9">
          <cell r="B9" t="str">
            <v>18.01.030</v>
          </cell>
          <cell r="C9" t="str">
            <v>Cabo de cobre, tempera meio-duro, encordoamento classe 2, com cobertura de PVC, tipo WPP, S.M. - 10 mm², inclusive assentamento.</v>
          </cell>
          <cell r="D9" t="str">
            <v>m</v>
          </cell>
          <cell r="F9">
            <v>1.64</v>
          </cell>
          <cell r="G9">
            <v>0</v>
          </cell>
        </row>
        <row r="10">
          <cell r="B10" t="str">
            <v>18.01.040</v>
          </cell>
          <cell r="C10" t="str">
            <v>Cabo de cobre, tempera meio-duro, encordoamento classe 2, com cobertura de PVC, tipo WPP, S.M. - 16 mm², inclusive assentamento.</v>
          </cell>
          <cell r="D10" t="str">
            <v>m</v>
          </cell>
          <cell r="F10">
            <v>2.44</v>
          </cell>
          <cell r="G10">
            <v>0</v>
          </cell>
        </row>
        <row r="11">
          <cell r="B11" t="str">
            <v>18.01.050</v>
          </cell>
          <cell r="C11" t="str">
            <v>Cabo de cobre, tempera meio-duro, encordoamento classe 2, com cobertura de PVC, tipo WPP, S.M. - 25 mm², inclusive assentamento.</v>
          </cell>
          <cell r="D11" t="str">
            <v>m</v>
          </cell>
          <cell r="F11">
            <v>3.24</v>
          </cell>
          <cell r="G11">
            <v>0</v>
          </cell>
        </row>
        <row r="12">
          <cell r="B12" t="str">
            <v>18.01.060</v>
          </cell>
          <cell r="C12" t="str">
            <v xml:space="preserve">Fornecimento e instalação de cabo de cobre nutrancado e asete fios, de tempera mole, bitola de 16 mm2. </v>
          </cell>
          <cell r="D12" t="str">
            <v>m</v>
          </cell>
          <cell r="F12">
            <v>3.4</v>
          </cell>
          <cell r="G12">
            <v>0</v>
          </cell>
        </row>
        <row r="14">
          <cell r="B14" t="str">
            <v>18.02</v>
          </cell>
        </row>
        <row r="15">
          <cell r="B15" t="str">
            <v>18.02.005</v>
          </cell>
          <cell r="C15" t="str">
            <v>Colocação de poste de ferro</v>
          </cell>
          <cell r="D15" t="str">
            <v>m</v>
          </cell>
          <cell r="F15">
            <v>6.51</v>
          </cell>
          <cell r="G15">
            <v>0</v>
          </cell>
        </row>
        <row r="16">
          <cell r="B16" t="str">
            <v>18.02.010</v>
          </cell>
          <cell r="C16" t="str">
            <v>Retirada de postes de concreto secção duplo T200 / 8 com engastamento direto no solo de 1,40 m (Poste 184-570, 18570 e mais dois sem identificação)</v>
          </cell>
          <cell r="D16" t="str">
            <v>un</v>
          </cell>
          <cell r="F16">
            <v>51.97</v>
          </cell>
          <cell r="G16">
            <v>0</v>
          </cell>
        </row>
        <row r="17">
          <cell r="B17" t="str">
            <v>18.02.020</v>
          </cell>
          <cell r="C17" t="str">
            <v>Poste de concreto secção duplo T, 100/8, com engastamento direto no solo de 1,40 m, inclusive colocação.</v>
          </cell>
          <cell r="D17" t="str">
            <v>un</v>
          </cell>
          <cell r="F17">
            <v>172.09</v>
          </cell>
          <cell r="G17">
            <v>0</v>
          </cell>
        </row>
        <row r="18">
          <cell r="B18" t="str">
            <v>18.02.025</v>
          </cell>
          <cell r="C18" t="str">
            <v>Fornecimento e instalação de poste ornamental com h=4,0 m, sendo 1,0 m de enterrado, com 03 luminárias, vidro transparente modelo MLD 304 / B, bem como pintura á óleo, duas demãos, cor preta, conforme projeto.</v>
          </cell>
          <cell r="D18" t="str">
            <v>un</v>
          </cell>
          <cell r="F18">
            <v>239.88</v>
          </cell>
          <cell r="G18">
            <v>0</v>
          </cell>
        </row>
        <row r="19">
          <cell r="B19" t="str">
            <v>18.02.026</v>
          </cell>
          <cell r="C19" t="str">
            <v>Deslocamento de poste.</v>
          </cell>
          <cell r="D19" t="str">
            <v>un</v>
          </cell>
          <cell r="F19">
            <v>67.33</v>
          </cell>
          <cell r="G19">
            <v>0</v>
          </cell>
        </row>
        <row r="20">
          <cell r="B20" t="str">
            <v>18.02.030</v>
          </cell>
          <cell r="C20" t="str">
            <v>Poste de concreto secção duplo T, 300/9, com engastamento direto no solo de 1,40 m, inclusive colocação.</v>
          </cell>
          <cell r="D20" t="str">
            <v>un</v>
          </cell>
          <cell r="F20">
            <v>160.6</v>
          </cell>
          <cell r="G20">
            <v>0</v>
          </cell>
        </row>
        <row r="21">
          <cell r="B21" t="str">
            <v>18.02.040</v>
          </cell>
          <cell r="C21" t="str">
            <v>Poste de concreto secção duplo T, 200/12, com engastamento direto no solo de 1,80 m, inclusive colocação.</v>
          </cell>
          <cell r="D21" t="str">
            <v>un</v>
          </cell>
          <cell r="F21">
            <v>264.32</v>
          </cell>
          <cell r="G21">
            <v>0</v>
          </cell>
        </row>
        <row r="22">
          <cell r="B22" t="str">
            <v>18.02.045</v>
          </cell>
          <cell r="C22" t="str">
            <v>Poste de concreto secção duplo T, 300/8, com engastamento direto no solo de 1,40 m, inclusive colocação.</v>
          </cell>
          <cell r="D22" t="str">
            <v>un</v>
          </cell>
          <cell r="F22">
            <v>193.4</v>
          </cell>
          <cell r="G22">
            <v>0</v>
          </cell>
        </row>
        <row r="23">
          <cell r="B23" t="str">
            <v>18.02.050</v>
          </cell>
          <cell r="C23" t="str">
            <v>Poste de concreto secção duplo T, 300/12, com engastamento direto no solo de 1,80 m, inclusive colocação.</v>
          </cell>
          <cell r="D23" t="str">
            <v>un</v>
          </cell>
          <cell r="F23">
            <v>55.74</v>
          </cell>
          <cell r="G23">
            <v>0</v>
          </cell>
        </row>
        <row r="24">
          <cell r="B24" t="str">
            <v>18.02.051</v>
          </cell>
          <cell r="C24" t="str">
            <v xml:space="preserve">Super poste de concreto armado circular com altura de 20 m. </v>
          </cell>
          <cell r="D24" t="str">
            <v>un</v>
          </cell>
          <cell r="F24">
            <v>2209.3200000000002</v>
          </cell>
          <cell r="G24">
            <v>0</v>
          </cell>
        </row>
        <row r="25">
          <cell r="B25" t="str">
            <v>18.02.060</v>
          </cell>
          <cell r="C25" t="str">
            <v>Poste de concreto c/ seção circular c/ iluminação de 3 pétalas c/ altura de 8 m inclusive colocação, fixação e base de concreto p/ fixação</v>
          </cell>
          <cell r="D25" t="str">
            <v>un</v>
          </cell>
          <cell r="F25">
            <v>888.06</v>
          </cell>
        </row>
        <row r="26">
          <cell r="B26" t="str">
            <v>18.02.070</v>
          </cell>
          <cell r="C26" t="str">
            <v>Poste ornamental.</v>
          </cell>
          <cell r="D26" t="str">
            <v>un</v>
          </cell>
          <cell r="F26">
            <v>210.72</v>
          </cell>
        </row>
        <row r="27">
          <cell r="B27" t="str">
            <v>18.02.071</v>
          </cell>
          <cell r="C27" t="str">
            <v>Poste em concreto vibrado seção circular 9 m - 200 kg</v>
          </cell>
          <cell r="D27" t="str">
            <v>un</v>
          </cell>
          <cell r="F27">
            <v>216</v>
          </cell>
        </row>
        <row r="28">
          <cell r="B28" t="str">
            <v>18.02.080</v>
          </cell>
          <cell r="C28" t="str">
            <v>Fornecimento e instalação de rele fotoelétrico, 1000 w - 220 v.</v>
          </cell>
          <cell r="D28" t="str">
            <v>un</v>
          </cell>
          <cell r="F28">
            <v>18</v>
          </cell>
        </row>
        <row r="30">
          <cell r="B30" t="str">
            <v>18.03</v>
          </cell>
        </row>
        <row r="31">
          <cell r="B31" t="str">
            <v>18.03.010</v>
          </cell>
          <cell r="C31" t="str">
            <v>Estrutura secundária B1 completa, inclusive fixação.</v>
          </cell>
          <cell r="D31" t="str">
            <v>un</v>
          </cell>
          <cell r="F31">
            <v>29.1</v>
          </cell>
          <cell r="G31">
            <v>0</v>
          </cell>
        </row>
        <row r="32">
          <cell r="B32" t="str">
            <v>18.03.015</v>
          </cell>
          <cell r="C32" t="str">
            <v>Estrutura secundária B2 completa, inclusive fixação.</v>
          </cell>
          <cell r="D32" t="str">
            <v>un</v>
          </cell>
          <cell r="F32">
            <v>35.21</v>
          </cell>
          <cell r="G32">
            <v>0</v>
          </cell>
        </row>
        <row r="33">
          <cell r="B33" t="str">
            <v>18.03.020</v>
          </cell>
          <cell r="C33" t="str">
            <v>Estrutura secundária B3 completa, inclusive fixação.</v>
          </cell>
          <cell r="D33" t="str">
            <v>un</v>
          </cell>
          <cell r="F33">
            <v>58.42</v>
          </cell>
          <cell r="G33">
            <v>0</v>
          </cell>
        </row>
        <row r="34">
          <cell r="B34" t="str">
            <v>18.03.030</v>
          </cell>
          <cell r="C34" t="str">
            <v>Estrutura secundária B4 completa, inclusive fixação.</v>
          </cell>
          <cell r="D34" t="str">
            <v>un</v>
          </cell>
          <cell r="F34">
            <v>65.989999999999995</v>
          </cell>
          <cell r="G34">
            <v>0</v>
          </cell>
        </row>
        <row r="35">
          <cell r="B35" t="str">
            <v>18.03.031</v>
          </cell>
          <cell r="C35" t="str">
            <v>Cabo de iluminação 1/0 AWG - NU</v>
          </cell>
          <cell r="D35" t="str">
            <v>m</v>
          </cell>
          <cell r="F35">
            <v>19.54</v>
          </cell>
          <cell r="G35">
            <v>0</v>
          </cell>
        </row>
        <row r="36">
          <cell r="B36" t="str">
            <v>18.03.032</v>
          </cell>
          <cell r="C36" t="str">
            <v>Isoladores tipo castanha</v>
          </cell>
          <cell r="D36" t="str">
            <v>un</v>
          </cell>
          <cell r="F36">
            <v>17.399999999999999</v>
          </cell>
          <cell r="G36">
            <v>0</v>
          </cell>
        </row>
        <row r="37">
          <cell r="B37" t="str">
            <v>18.03.033</v>
          </cell>
          <cell r="C37" t="str">
            <v>Foto célula tipo NA.</v>
          </cell>
          <cell r="D37" t="str">
            <v>un</v>
          </cell>
          <cell r="F37">
            <v>12.77</v>
          </cell>
          <cell r="G37">
            <v>0</v>
          </cell>
        </row>
        <row r="39">
          <cell r="B39" t="str">
            <v>18.04</v>
          </cell>
        </row>
        <row r="40">
          <cell r="B40" t="str">
            <v>18.04.010</v>
          </cell>
          <cell r="C40" t="str">
            <v>Eletroduto de ferro galvanizado de 3/4 pol., inclusive assentamento.</v>
          </cell>
          <cell r="D40" t="str">
            <v>m</v>
          </cell>
          <cell r="F40">
            <v>4.9000000000000004</v>
          </cell>
          <cell r="G40">
            <v>0</v>
          </cell>
        </row>
        <row r="41">
          <cell r="B41" t="str">
            <v>18.04.020</v>
          </cell>
          <cell r="C41" t="str">
            <v>Eletroduto de ferro galvanizado de 1 pol., inclusive assentamento.</v>
          </cell>
          <cell r="D41" t="str">
            <v>m</v>
          </cell>
          <cell r="F41">
            <v>7.43</v>
          </cell>
          <cell r="G41">
            <v>0</v>
          </cell>
        </row>
        <row r="42">
          <cell r="B42" t="str">
            <v>18.04.030</v>
          </cell>
          <cell r="C42" t="str">
            <v>Eletroduto de ferro galvanizado de 1 1/2 pol., inclusive assentamento.</v>
          </cell>
          <cell r="D42" t="str">
            <v>m</v>
          </cell>
          <cell r="F42">
            <v>11.76</v>
          </cell>
          <cell r="G42">
            <v>0</v>
          </cell>
        </row>
        <row r="43">
          <cell r="B43" t="str">
            <v>18.04.040</v>
          </cell>
          <cell r="C43" t="str">
            <v>Eletroduto de ferro galvanizado de 2 pol., inclusive assentamento.</v>
          </cell>
          <cell r="D43" t="str">
            <v>m</v>
          </cell>
          <cell r="F43">
            <v>15.46</v>
          </cell>
          <cell r="G43">
            <v>0</v>
          </cell>
        </row>
        <row r="44">
          <cell r="B44" t="str">
            <v>18.04.050</v>
          </cell>
          <cell r="C44" t="str">
            <v>Eletroduto de ferro galvanizado de 2 1/2 pol., inclusive assentamento.</v>
          </cell>
          <cell r="D44" t="str">
            <v>m</v>
          </cell>
          <cell r="F44">
            <v>23.01</v>
          </cell>
          <cell r="G44">
            <v>0</v>
          </cell>
        </row>
        <row r="45">
          <cell r="B45" t="str">
            <v>18.04.060</v>
          </cell>
          <cell r="C45" t="str">
            <v>Eletroduto de ferro galvanizado de 4 pol., inclusive assentamento.</v>
          </cell>
          <cell r="D45" t="str">
            <v>m</v>
          </cell>
          <cell r="F45">
            <v>37.299999999999997</v>
          </cell>
          <cell r="G45">
            <v>0</v>
          </cell>
        </row>
        <row r="46">
          <cell r="B46" t="str">
            <v>18.04.061</v>
          </cell>
          <cell r="C46" t="str">
            <v>Eletroduto de PVC rígido de 11/2" com luva de rosca interna, inclusive assentamento</v>
          </cell>
          <cell r="D46" t="str">
            <v>un</v>
          </cell>
          <cell r="F46">
            <v>6.33</v>
          </cell>
        </row>
        <row r="48">
          <cell r="B48" t="str">
            <v>18.05</v>
          </cell>
        </row>
        <row r="49">
          <cell r="B49" t="str">
            <v>18.05.010</v>
          </cell>
          <cell r="C49" t="str">
            <v>Curva de ferro galvanizado de 3/4 pol., inclusive assentamento.</v>
          </cell>
          <cell r="D49" t="str">
            <v>un</v>
          </cell>
          <cell r="F49">
            <v>3.1</v>
          </cell>
          <cell r="G49">
            <v>0</v>
          </cell>
        </row>
        <row r="50">
          <cell r="B50" t="str">
            <v>18.05.020</v>
          </cell>
          <cell r="C50" t="str">
            <v>Curva de ferro galvanizado de 1 pol., inclusive assentamento.</v>
          </cell>
          <cell r="D50" t="str">
            <v>un</v>
          </cell>
          <cell r="F50">
            <v>4.53</v>
          </cell>
          <cell r="G50">
            <v>0</v>
          </cell>
        </row>
        <row r="51">
          <cell r="B51" t="str">
            <v>18.05.030</v>
          </cell>
          <cell r="C51" t="str">
            <v>Curva de ferro galvanizado de 1 1/2 pol., inclusive assentamento.</v>
          </cell>
          <cell r="D51" t="str">
            <v>un</v>
          </cell>
          <cell r="F51">
            <v>10.41</v>
          </cell>
          <cell r="G51">
            <v>0</v>
          </cell>
        </row>
        <row r="52">
          <cell r="B52" t="str">
            <v>18.05.040</v>
          </cell>
          <cell r="C52" t="str">
            <v>Curva de ferro galvanizado de 2 pol., inclusive assentamento.</v>
          </cell>
          <cell r="D52" t="str">
            <v>un</v>
          </cell>
          <cell r="F52">
            <v>16.78</v>
          </cell>
          <cell r="G52">
            <v>0</v>
          </cell>
        </row>
        <row r="53">
          <cell r="B53" t="str">
            <v>18.05.050</v>
          </cell>
          <cell r="C53" t="str">
            <v>Curva de ferro galvanizado de 2 1/2 pol., inclusive assentamento.</v>
          </cell>
          <cell r="D53" t="str">
            <v>un</v>
          </cell>
          <cell r="F53">
            <v>36.65</v>
          </cell>
          <cell r="G53">
            <v>0</v>
          </cell>
        </row>
        <row r="54">
          <cell r="B54" t="str">
            <v>18.05.060</v>
          </cell>
          <cell r="C54" t="str">
            <v>Curva de ferro galvanizado de 4 pol., inclusive assentamento.</v>
          </cell>
          <cell r="D54" t="str">
            <v>un</v>
          </cell>
          <cell r="F54">
            <v>76.64</v>
          </cell>
          <cell r="G54">
            <v>0</v>
          </cell>
        </row>
        <row r="55">
          <cell r="B55" t="str">
            <v>18.05.065</v>
          </cell>
          <cell r="C55" t="str">
            <v>Fornecimento e assentamento de haste de aterramento 5/8" x 2,40 m coppereweld</v>
          </cell>
          <cell r="D55" t="str">
            <v>un</v>
          </cell>
          <cell r="F55">
            <v>22.22</v>
          </cell>
        </row>
        <row r="57">
          <cell r="B57" t="str">
            <v>18.06</v>
          </cell>
        </row>
        <row r="58">
          <cell r="B58" t="str">
            <v>18.06.010</v>
          </cell>
          <cell r="C58" t="str">
            <v>Luva de ferro galvanizado de 3/4 pol., inclusive assentamento.</v>
          </cell>
          <cell r="D58" t="str">
            <v>un</v>
          </cell>
          <cell r="F58">
            <v>1.1299999999999999</v>
          </cell>
          <cell r="G58">
            <v>0</v>
          </cell>
        </row>
        <row r="59">
          <cell r="B59" t="str">
            <v>18.06.020</v>
          </cell>
          <cell r="C59" t="str">
            <v>Luva de ferro galvanizado de 1 pol., inclusive assentamento.</v>
          </cell>
          <cell r="D59" t="str">
            <v>un</v>
          </cell>
          <cell r="F59">
            <v>1.68</v>
          </cell>
          <cell r="G59">
            <v>0</v>
          </cell>
        </row>
        <row r="60">
          <cell r="B60" t="str">
            <v>18.06.030</v>
          </cell>
          <cell r="C60" t="str">
            <v>Luva de ferro galvanizado de 1 1/2 pol., inclusive assentamento.</v>
          </cell>
          <cell r="D60" t="str">
            <v>un</v>
          </cell>
          <cell r="F60">
            <v>2.91</v>
          </cell>
          <cell r="G60">
            <v>0</v>
          </cell>
        </row>
        <row r="61">
          <cell r="B61" t="str">
            <v>18.06.040</v>
          </cell>
          <cell r="C61" t="str">
            <v>Luva de ferro galvanizado de 2 pol., inclusive assentamento.</v>
          </cell>
          <cell r="D61" t="str">
            <v>un</v>
          </cell>
          <cell r="F61">
            <v>4.05</v>
          </cell>
          <cell r="G61">
            <v>0</v>
          </cell>
        </row>
        <row r="62">
          <cell r="B62" t="str">
            <v>18.06.050</v>
          </cell>
          <cell r="C62" t="str">
            <v>Luva de ferro galvanizado de 2 1/2 pol., inclusive assentamento.</v>
          </cell>
          <cell r="D62" t="str">
            <v>un</v>
          </cell>
          <cell r="F62">
            <v>7.16</v>
          </cell>
          <cell r="G62">
            <v>0</v>
          </cell>
        </row>
        <row r="63">
          <cell r="B63" t="str">
            <v>18.06.060</v>
          </cell>
          <cell r="C63" t="str">
            <v>Luva de ferro galvanizado de 4 pol., inclusive assentamento.</v>
          </cell>
          <cell r="D63" t="str">
            <v>un</v>
          </cell>
          <cell r="F63">
            <v>13.42</v>
          </cell>
          <cell r="G63">
            <v>0</v>
          </cell>
        </row>
        <row r="64">
          <cell r="B64" t="str">
            <v>18.06.061</v>
          </cell>
          <cell r="C64" t="str">
            <v>Luva de PVC rígido diâmetro de 2".</v>
          </cell>
          <cell r="D64" t="str">
            <v>un</v>
          </cell>
          <cell r="F64">
            <v>1.93</v>
          </cell>
          <cell r="G64">
            <v>0</v>
          </cell>
        </row>
        <row r="65">
          <cell r="B65" t="str">
            <v>18.06.062</v>
          </cell>
          <cell r="C65" t="str">
            <v>Luva de emenda para cabo 10 mm</v>
          </cell>
          <cell r="D65" t="str">
            <v>un</v>
          </cell>
          <cell r="F65">
            <v>0.35</v>
          </cell>
        </row>
        <row r="67">
          <cell r="B67" t="str">
            <v>18.07</v>
          </cell>
        </row>
        <row r="68">
          <cell r="B68" t="str">
            <v>18.07.010</v>
          </cell>
          <cell r="C68" t="str">
            <v>Jogo de bucha e arruela de alumínio de 1/2 pol., inclusive fixação.</v>
          </cell>
          <cell r="D68" t="str">
            <v>cj</v>
          </cell>
          <cell r="F68">
            <v>0.27</v>
          </cell>
          <cell r="G68">
            <v>0</v>
          </cell>
        </row>
        <row r="69">
          <cell r="B69" t="str">
            <v>18.07.020</v>
          </cell>
          <cell r="C69" t="str">
            <v>Jogo de bucha e arruela de alumínio de 3/4 pol., inclusive fixação.</v>
          </cell>
          <cell r="D69" t="str">
            <v>cj</v>
          </cell>
          <cell r="F69">
            <v>0.28999999999999998</v>
          </cell>
          <cell r="G69">
            <v>0</v>
          </cell>
        </row>
        <row r="70">
          <cell r="B70" t="str">
            <v>18.07.030</v>
          </cell>
          <cell r="C70" t="str">
            <v>Jogo de bucha e arruela de alumínio de 1 pol., inclusive fixação.</v>
          </cell>
          <cell r="D70" t="str">
            <v>cj</v>
          </cell>
          <cell r="F70">
            <v>0.45</v>
          </cell>
          <cell r="G70">
            <v>0</v>
          </cell>
        </row>
        <row r="71">
          <cell r="B71" t="str">
            <v>18.07.040</v>
          </cell>
          <cell r="C71" t="str">
            <v>Jogo de bucha e arruela de alumínio de 1 1/2 pol., inclusive fixação.</v>
          </cell>
          <cell r="D71" t="str">
            <v>cj</v>
          </cell>
          <cell r="F71">
            <v>0.85</v>
          </cell>
          <cell r="G71">
            <v>0</v>
          </cell>
        </row>
        <row r="72">
          <cell r="B72" t="str">
            <v>18.07.050</v>
          </cell>
          <cell r="C72" t="str">
            <v>Jogo de bucha e arruela de alumínio de 2 pol., inclusive fixação.</v>
          </cell>
          <cell r="D72" t="str">
            <v>cj</v>
          </cell>
          <cell r="F72">
            <v>1.64</v>
          </cell>
          <cell r="G72">
            <v>0</v>
          </cell>
        </row>
        <row r="73">
          <cell r="B73" t="str">
            <v>18.07.060</v>
          </cell>
          <cell r="C73" t="str">
            <v>Jogo de bucha e arruela de alumínio de 2 1/2 pol., inclusive fixação.</v>
          </cell>
          <cell r="D73" t="str">
            <v>cj</v>
          </cell>
          <cell r="F73">
            <v>2.39</v>
          </cell>
          <cell r="G73">
            <v>0</v>
          </cell>
        </row>
        <row r="74">
          <cell r="B74" t="str">
            <v>18.07.070</v>
          </cell>
          <cell r="C74" t="str">
            <v>Jogo de bucha e arruela de alumínio de 3 pol., inclusive fixação.</v>
          </cell>
          <cell r="D74" t="str">
            <v>cj</v>
          </cell>
          <cell r="F74">
            <v>3.79</v>
          </cell>
          <cell r="G74">
            <v>0</v>
          </cell>
        </row>
        <row r="75">
          <cell r="B75" t="str">
            <v>18.07.072</v>
          </cell>
          <cell r="C75" t="str">
            <v>Ganchos de 5/16".</v>
          </cell>
          <cell r="D75" t="str">
            <v>un</v>
          </cell>
          <cell r="F75">
            <v>0.8</v>
          </cell>
          <cell r="G75">
            <v>0</v>
          </cell>
        </row>
        <row r="76">
          <cell r="B76" t="str">
            <v>18.07.080</v>
          </cell>
          <cell r="C76" t="str">
            <v>Jogo de bucha e arruela de alumínio de 4 pol., inclusive fixação.</v>
          </cell>
          <cell r="D76" t="str">
            <v>cj</v>
          </cell>
          <cell r="F76">
            <v>5.31</v>
          </cell>
          <cell r="G76">
            <v>0</v>
          </cell>
        </row>
        <row r="78">
          <cell r="B78" t="str">
            <v>18.08</v>
          </cell>
        </row>
        <row r="79">
          <cell r="B79" t="str">
            <v>18.08.010</v>
          </cell>
          <cell r="C79" t="str">
            <v>Caixa para medição monofásica uso interno, inclusive colocação (padrão CELPE).</v>
          </cell>
          <cell r="D79" t="str">
            <v>un</v>
          </cell>
          <cell r="F79">
            <v>38.5</v>
          </cell>
          <cell r="G79">
            <v>0</v>
          </cell>
        </row>
        <row r="80">
          <cell r="B80" t="str">
            <v>18.08.020</v>
          </cell>
          <cell r="C80" t="str">
            <v>Caixa para medição monofásica uso externo, inclusive colocação (padrão CELPE).</v>
          </cell>
          <cell r="D80" t="str">
            <v>un</v>
          </cell>
          <cell r="F80">
            <v>48.6</v>
          </cell>
          <cell r="G80">
            <v>0</v>
          </cell>
        </row>
        <row r="82">
          <cell r="B82" t="str">
            <v>18.09</v>
          </cell>
        </row>
        <row r="83">
          <cell r="B83" t="str">
            <v>18.09.010</v>
          </cell>
          <cell r="C83" t="str">
            <v>Caixa para medição trifásica uso interno, modelo D, inclusive colocação (padrão CELPE).</v>
          </cell>
          <cell r="D83" t="str">
            <v>un</v>
          </cell>
          <cell r="F83">
            <v>82.93</v>
          </cell>
          <cell r="G83">
            <v>0</v>
          </cell>
        </row>
        <row r="84">
          <cell r="B84" t="str">
            <v>18.09.020</v>
          </cell>
          <cell r="C84" t="str">
            <v>Caixa para medição trifásica uso externo, modelo D, inclusive colocação (padrão CELPE).</v>
          </cell>
          <cell r="D84" t="str">
            <v>un</v>
          </cell>
          <cell r="F84">
            <v>100.93</v>
          </cell>
          <cell r="G84">
            <v>0</v>
          </cell>
        </row>
        <row r="86">
          <cell r="B86" t="str">
            <v>18.10</v>
          </cell>
        </row>
        <row r="87">
          <cell r="B87" t="str">
            <v>18.10.020</v>
          </cell>
          <cell r="C87" t="str">
            <v>Chave de faca de 2 polos, 30 A, 250 V, com base de ardósia, com 02 fusíveis tipo cartucho e parafusos, inclusive instalação em quadro de medição.</v>
          </cell>
          <cell r="D87" t="str">
            <v>un</v>
          </cell>
          <cell r="F87">
            <v>11.1</v>
          </cell>
          <cell r="G87">
            <v>0</v>
          </cell>
        </row>
        <row r="88">
          <cell r="B88" t="str">
            <v>18.10.030</v>
          </cell>
          <cell r="C88" t="str">
            <v>Chave de faca de 2 polos, 60 A, 250 V, com base de ardósia, com 02 fusíveis tipo cartucho e parafusos, inclusive instalação em quadro de medição.</v>
          </cell>
          <cell r="D88" t="str">
            <v>un</v>
          </cell>
          <cell r="F88">
            <v>16.3</v>
          </cell>
          <cell r="G88">
            <v>0</v>
          </cell>
        </row>
        <row r="89">
          <cell r="B89" t="str">
            <v>18.10.040</v>
          </cell>
          <cell r="C89" t="str">
            <v>Chave de faca de 3 polos, 60 A, 600 V, com base de ardósia, com 03 fusíveis tipo cartucho e parafusos, inclusive instalação em quadro de medição.</v>
          </cell>
          <cell r="D89" t="str">
            <v>un</v>
          </cell>
          <cell r="F89">
            <v>31.96</v>
          </cell>
          <cell r="G89">
            <v>0</v>
          </cell>
        </row>
        <row r="90">
          <cell r="B90" t="str">
            <v>18.10.050</v>
          </cell>
          <cell r="C90" t="str">
            <v>Chave de faca de 3 polos, 100 A, 600 V, com base de ardósia, com 03 fusíveis tipo cartucho e parafusos, inclusive instalação em quadro de medição.</v>
          </cell>
          <cell r="D90" t="str">
            <v>un</v>
          </cell>
          <cell r="F90">
            <v>57.62</v>
          </cell>
          <cell r="G90">
            <v>0</v>
          </cell>
        </row>
        <row r="91">
          <cell r="B91" t="str">
            <v>18.10.060</v>
          </cell>
          <cell r="C91" t="str">
            <v>Chave seccionadora com fusível, 125A, tipo 3NP4090 SIEMENS ou similar, tripolar com 03 fusíveis NH tamanho 00 e parafusos, inclusive instalação em quadro de medição.</v>
          </cell>
          <cell r="D91" t="str">
            <v>un</v>
          </cell>
          <cell r="F91">
            <v>85.08</v>
          </cell>
          <cell r="G91">
            <v>0</v>
          </cell>
        </row>
        <row r="92">
          <cell r="B92" t="str">
            <v>18.10.070</v>
          </cell>
          <cell r="C92" t="str">
            <v>Chave seccionadora com fusível, 250A, tipo 3NP2200 SIEMENS ou similar, tripolar com 03 fusíveis NH tamanho 01 e parafusos, inclusive instalação em quadro de medição.</v>
          </cell>
          <cell r="D92" t="str">
            <v>un</v>
          </cell>
          <cell r="F92">
            <v>141.25</v>
          </cell>
          <cell r="G92">
            <v>0</v>
          </cell>
        </row>
        <row r="94">
          <cell r="B94" t="str">
            <v>18.11</v>
          </cell>
        </row>
        <row r="95">
          <cell r="B95" t="str">
            <v>18.11.030</v>
          </cell>
          <cell r="C95" t="str">
            <v>Base para fusível tipo NH de 6 A a 125A, tamanho 00, SIEMENS ou similar, com parafusos, inclusive instalação em quadro.</v>
          </cell>
          <cell r="D95" t="str">
            <v>un</v>
          </cell>
          <cell r="F95">
            <v>9.09</v>
          </cell>
          <cell r="G95">
            <v>0</v>
          </cell>
        </row>
        <row r="96">
          <cell r="B96" t="str">
            <v>18.11.040</v>
          </cell>
          <cell r="C96" t="str">
            <v>Base para fusível tipo NH de 36 A a 250A, tamanho 1, SIEMENS ou similar, com parafusos, inclusive instalação em quadro.</v>
          </cell>
          <cell r="D96" t="str">
            <v>un</v>
          </cell>
          <cell r="F96">
            <v>17.96</v>
          </cell>
          <cell r="G96">
            <v>0</v>
          </cell>
        </row>
        <row r="98">
          <cell r="B98" t="str">
            <v>18.12</v>
          </cell>
        </row>
        <row r="99">
          <cell r="B99" t="str">
            <v>18.12.070</v>
          </cell>
          <cell r="C99" t="str">
            <v>Fusível tipo NH de 20A, tamanho 00, SIEMENS ou similar, inclusive instalação em quadro.</v>
          </cell>
          <cell r="D99" t="str">
            <v>un</v>
          </cell>
          <cell r="F99">
            <v>5.67</v>
          </cell>
          <cell r="G99">
            <v>0</v>
          </cell>
        </row>
        <row r="100">
          <cell r="B100" t="str">
            <v>18.12.080</v>
          </cell>
          <cell r="C100" t="str">
            <v>Fusível tipo NH de 25A, tamanho 00, SIEMENS ou similar, inclusive instalação em quadro.</v>
          </cell>
          <cell r="D100" t="str">
            <v>un</v>
          </cell>
          <cell r="F100">
            <v>5.67</v>
          </cell>
          <cell r="G100">
            <v>0</v>
          </cell>
        </row>
        <row r="101">
          <cell r="B101" t="str">
            <v>18.12.090</v>
          </cell>
          <cell r="C101" t="str">
            <v>Fusível tipo NH de 36A, tamanho 00, SIEMENS ou similar, inclusive instalação em quadro.</v>
          </cell>
          <cell r="D101" t="str">
            <v>un</v>
          </cell>
          <cell r="F101">
            <v>5.67</v>
          </cell>
          <cell r="G101">
            <v>0</v>
          </cell>
        </row>
        <row r="102">
          <cell r="B102" t="str">
            <v>18.12.100</v>
          </cell>
          <cell r="C102" t="str">
            <v>Fusível tipo NH de 50A, tamanho 00, SIEMENS ou similar, inclusive instalação em quadro.</v>
          </cell>
          <cell r="D102" t="str">
            <v>un</v>
          </cell>
          <cell r="F102">
            <v>5.67</v>
          </cell>
          <cell r="G102">
            <v>0</v>
          </cell>
        </row>
        <row r="103">
          <cell r="B103" t="str">
            <v>18.12.110</v>
          </cell>
          <cell r="C103" t="str">
            <v>Fusível tipo NH de 63A, tamanho 00, SIEMENS ou similar, inclusive instalação em quadro.</v>
          </cell>
          <cell r="D103" t="str">
            <v>un</v>
          </cell>
          <cell r="F103">
            <v>5.67</v>
          </cell>
          <cell r="G103">
            <v>0</v>
          </cell>
        </row>
        <row r="104">
          <cell r="B104" t="str">
            <v>18.12.120</v>
          </cell>
          <cell r="C104" t="str">
            <v>Fusível tipo NH de 80A, tamanho 00, SIEMENS ou similar, inclusive instalação em quadro.</v>
          </cell>
          <cell r="D104" t="str">
            <v>un</v>
          </cell>
          <cell r="F104">
            <v>5.67</v>
          </cell>
          <cell r="G104">
            <v>0</v>
          </cell>
        </row>
        <row r="105">
          <cell r="B105" t="str">
            <v>18.12.130</v>
          </cell>
          <cell r="C105" t="str">
            <v>Fusível tipo NH de 100A, tamanho 00, SIEMENS ou similar, inclusive instalação em quadro.</v>
          </cell>
          <cell r="D105" t="str">
            <v>un</v>
          </cell>
          <cell r="F105">
            <v>5.67</v>
          </cell>
          <cell r="G105">
            <v>0</v>
          </cell>
        </row>
        <row r="106">
          <cell r="B106" t="str">
            <v>18.12.140</v>
          </cell>
          <cell r="C106" t="str">
            <v>Fusível tipo NH de 125A, tamanho 00, SIEMENS ou similar, inclusive instalação em quadro.</v>
          </cell>
          <cell r="D106" t="str">
            <v>un</v>
          </cell>
          <cell r="F106">
            <v>5.67</v>
          </cell>
          <cell r="G106">
            <v>0</v>
          </cell>
        </row>
        <row r="107">
          <cell r="B107" t="str">
            <v>18.12.150</v>
          </cell>
          <cell r="C107" t="str">
            <v>Fusível tipo NH de 160A, tamanho 01, SIEMENS ou similar, inclusive instalação em quadro.</v>
          </cell>
          <cell r="D107" t="str">
            <v>un</v>
          </cell>
          <cell r="F107">
            <v>12.26</v>
          </cell>
          <cell r="G107">
            <v>0</v>
          </cell>
        </row>
        <row r="108">
          <cell r="B108" t="str">
            <v>18.12.160</v>
          </cell>
          <cell r="C108" t="str">
            <v>Fusível tipo NH de 200A, tamanho 01, SIEMENS ou similar, inclusive instalação em quadro.</v>
          </cell>
          <cell r="D108" t="str">
            <v>un</v>
          </cell>
          <cell r="F108">
            <v>12.26</v>
          </cell>
          <cell r="G108">
            <v>0</v>
          </cell>
        </row>
        <row r="109">
          <cell r="B109" t="str">
            <v>18.12.170</v>
          </cell>
          <cell r="C109" t="str">
            <v>Fusível tipo NH de 250A, tamanho 1, SIEMENS ou similar, inclusive instalação em quadro.</v>
          </cell>
          <cell r="D109" t="str">
            <v>un</v>
          </cell>
          <cell r="F109">
            <v>12.26</v>
          </cell>
          <cell r="G109">
            <v>0</v>
          </cell>
        </row>
        <row r="111">
          <cell r="B111" t="str">
            <v>18.13</v>
          </cell>
        </row>
        <row r="112">
          <cell r="B112" t="str">
            <v>18.13.005</v>
          </cell>
          <cell r="C112" t="str">
            <v>Eletroduto flexível preto de 1", assentado em valas com profundidade de 0,60 m, inclusive escavação e reaterro.</v>
          </cell>
          <cell r="D112" t="str">
            <v>m</v>
          </cell>
          <cell r="F112">
            <v>3.1</v>
          </cell>
          <cell r="G112">
            <v>0</v>
          </cell>
        </row>
        <row r="113">
          <cell r="B113" t="str">
            <v>18.13.010</v>
          </cell>
          <cell r="C113" t="str">
            <v>Eletroduto de PVC rígido rosqueável de 1/2 pol., com luva de rosca interna, inclusive assentamento em lajes.</v>
          </cell>
          <cell r="D113" t="str">
            <v>m</v>
          </cell>
          <cell r="F113">
            <v>1.46</v>
          </cell>
          <cell r="G113">
            <v>0</v>
          </cell>
        </row>
        <row r="114">
          <cell r="B114" t="str">
            <v>18.13.020</v>
          </cell>
          <cell r="C114" t="str">
            <v>Eletroduto de PVC rígido rosqueável de 3/4 pol., com luva de rosca interna, inclusive assentamento em lajes.</v>
          </cell>
          <cell r="D114" t="str">
            <v>m</v>
          </cell>
          <cell r="F114">
            <v>1.51</v>
          </cell>
          <cell r="G114">
            <v>0</v>
          </cell>
        </row>
        <row r="115">
          <cell r="B115" t="str">
            <v>18.13.030</v>
          </cell>
          <cell r="C115" t="str">
            <v>Eletroduto de PVC rígido rosqueável de 1 pol., com luva de rosca interna, inclusive assentamento em lajes.</v>
          </cell>
          <cell r="D115" t="str">
            <v>m</v>
          </cell>
          <cell r="F115">
            <v>2.54</v>
          </cell>
          <cell r="G115">
            <v>0</v>
          </cell>
        </row>
        <row r="116">
          <cell r="B116" t="str">
            <v>18.13.040</v>
          </cell>
          <cell r="C116" t="str">
            <v>Eletroduto de PVC rígido rosqueável de 1/2 pol., com luva de rosca interna, inclusive assentamento com rasgo em alvenaria.</v>
          </cell>
          <cell r="D116" t="str">
            <v>m</v>
          </cell>
          <cell r="F116">
            <v>2.23</v>
          </cell>
          <cell r="G116">
            <v>0</v>
          </cell>
        </row>
        <row r="117">
          <cell r="B117" t="str">
            <v>18.13.050</v>
          </cell>
          <cell r="C117" t="str">
            <v>Eletroduto de PVC rígido rosqueável de 3/4 pol., com luva de rosca interna, inclusive assentamento com rasgo em alvenaria.</v>
          </cell>
          <cell r="D117" t="str">
            <v>m</v>
          </cell>
          <cell r="F117">
            <v>2.2799999999999998</v>
          </cell>
          <cell r="G117">
            <v>0</v>
          </cell>
        </row>
        <row r="118">
          <cell r="B118" t="str">
            <v>18.13.060</v>
          </cell>
          <cell r="C118" t="str">
            <v>Eletroduto de PVC rígido rosqueável de 1 pol., com luva de rosca interna, inclusive assentamento com rasgo em alvenaria.</v>
          </cell>
          <cell r="D118" t="str">
            <v>m</v>
          </cell>
          <cell r="F118">
            <v>3.3</v>
          </cell>
          <cell r="G118">
            <v>0</v>
          </cell>
        </row>
        <row r="119">
          <cell r="B119" t="str">
            <v>18.12.070</v>
          </cell>
          <cell r="C119" t="str">
            <v>Eletroduto de PVC rígido rosqueável de 1 1/4 pol., com luva de rosca interna, inclusive assentamento com rasgo em alvenaria.</v>
          </cell>
          <cell r="D119" t="str">
            <v>m</v>
          </cell>
          <cell r="F119">
            <v>4.3099999999999996</v>
          </cell>
          <cell r="G119">
            <v>0</v>
          </cell>
        </row>
        <row r="120">
          <cell r="B120" t="str">
            <v>18.13.080</v>
          </cell>
          <cell r="C120" t="str">
            <v>Eletroduto de PVC rígido rosqueável de 1 1/2 pol., com luva de rosca interna, inclusive assentamento com rasgo em alvenaria.</v>
          </cell>
          <cell r="D120" t="str">
            <v>m</v>
          </cell>
          <cell r="F120">
            <v>5.65</v>
          </cell>
          <cell r="G120">
            <v>0</v>
          </cell>
        </row>
        <row r="121">
          <cell r="B121" t="str">
            <v>18.13.085</v>
          </cell>
          <cell r="C121" t="str">
            <v>Fornecimento e colocação de eletroduto de ferro galvanizado de 3 ".</v>
          </cell>
          <cell r="D121" t="str">
            <v>m</v>
          </cell>
          <cell r="F121">
            <v>29.91</v>
          </cell>
        </row>
        <row r="122">
          <cell r="B122" t="str">
            <v>18.13.086</v>
          </cell>
          <cell r="C122" t="str">
            <v>Fornecimento e instalação de quadro de distribuição para telefone.</v>
          </cell>
          <cell r="D122" t="str">
            <v>un</v>
          </cell>
          <cell r="F122">
            <v>96.07</v>
          </cell>
        </row>
        <row r="123">
          <cell r="B123" t="str">
            <v>18.13.090</v>
          </cell>
          <cell r="C123" t="str">
            <v>Eletroduto de PVC rígido rosqueável de 2 pol., com luva de rosca interna, inclusive assentamento com rasgo em alvenaria.</v>
          </cell>
          <cell r="D123" t="str">
            <v>m</v>
          </cell>
          <cell r="F123">
            <v>7.33</v>
          </cell>
          <cell r="G123">
            <v>0</v>
          </cell>
        </row>
        <row r="124">
          <cell r="B124" t="str">
            <v>18.13.100</v>
          </cell>
          <cell r="C124" t="str">
            <v>Eletroduto de PVC rígido rosqueável de 3 pol., com luva de rosca interna, inclusive assentamento com rasgo em alvenaria.</v>
          </cell>
          <cell r="D124" t="str">
            <v>m</v>
          </cell>
          <cell r="F124">
            <v>13.81</v>
          </cell>
          <cell r="G124">
            <v>0</v>
          </cell>
        </row>
        <row r="125">
          <cell r="B125" t="str">
            <v>18.13.110</v>
          </cell>
          <cell r="C125" t="str">
            <v>Eletroduto de PVC rígido rosqueável de 1/2 pol., com luva de rosca interna assentado em valas com profundidade de 0,60 m, inclusive escavação e reaterro.</v>
          </cell>
          <cell r="D125" t="str">
            <v>m</v>
          </cell>
          <cell r="F125">
            <v>3.33</v>
          </cell>
          <cell r="G125">
            <v>0</v>
          </cell>
        </row>
        <row r="126">
          <cell r="B126" t="str">
            <v>18.13.120</v>
          </cell>
          <cell r="C126" t="str">
            <v>Eletroduto de PVC rígido rosqueável de 3/4 pol., com luva de rosca interna assentado em valas com profundidade de 0,60 m, inclusive escavação e reaterro.</v>
          </cell>
          <cell r="D126" t="str">
            <v>m</v>
          </cell>
          <cell r="F126">
            <v>4.29</v>
          </cell>
          <cell r="G126">
            <v>0</v>
          </cell>
        </row>
        <row r="127">
          <cell r="B127" t="str">
            <v>18.13.130</v>
          </cell>
          <cell r="C127" t="str">
            <v>Eletroduto de PVC rígido rosqueável de 1 pol., com luva de rosca interna assentado em valas com profundidade de 0,60 m, inclusive escavação e reaterro.</v>
          </cell>
          <cell r="D127" t="str">
            <v>m</v>
          </cell>
          <cell r="F127">
            <v>5.75</v>
          </cell>
          <cell r="G127">
            <v>0</v>
          </cell>
        </row>
        <row r="128">
          <cell r="B128" t="str">
            <v>18.13.140</v>
          </cell>
          <cell r="C128" t="str">
            <v>Eletroduto de PVC rígido rosqueável de 1 1/2 pol., com luva de rosca interna assentado em valas com profundidade de 0,60 m, inclusive escavação e reaterro.</v>
          </cell>
          <cell r="D128" t="str">
            <v>m</v>
          </cell>
          <cell r="F128">
            <v>6.33</v>
          </cell>
          <cell r="G128">
            <v>0</v>
          </cell>
        </row>
        <row r="129">
          <cell r="B129" t="str">
            <v>18.13.150</v>
          </cell>
          <cell r="C129" t="str">
            <v>Eletroduto de PVC rígido rosqueável de 2 pol., com luva de rosca interna assentado em valas com profundidade de 0,60 m, inclusive escavação e reaterro.</v>
          </cell>
          <cell r="D129" t="str">
            <v>m</v>
          </cell>
          <cell r="F129">
            <v>8</v>
          </cell>
          <cell r="G129">
            <v>0</v>
          </cell>
        </row>
        <row r="130">
          <cell r="B130" t="str">
            <v>18.13.160</v>
          </cell>
          <cell r="C130" t="str">
            <v>Eletroduto de PVC rígido rosqueável de 3 pol., com luva de rosca interna assentado em valas com profundidade de 0,60 m, inclusive escavação e reaterro.</v>
          </cell>
          <cell r="D130" t="str">
            <v>m</v>
          </cell>
          <cell r="F130">
            <v>13.95</v>
          </cell>
          <cell r="G130">
            <v>0</v>
          </cell>
        </row>
        <row r="131">
          <cell r="B131" t="str">
            <v>18.13.170</v>
          </cell>
          <cell r="C131" t="str">
            <v>Eletroduto de PVC rígido rosqueável de 4 pol., com luva de rosca interna assentado em valas com profundidade de 0,60 m, inclusive escavação e reaterro.</v>
          </cell>
          <cell r="D131" t="str">
            <v>m</v>
          </cell>
          <cell r="F131">
            <v>19.14</v>
          </cell>
          <cell r="G131">
            <v>0</v>
          </cell>
        </row>
        <row r="133">
          <cell r="B133" t="str">
            <v>18.14</v>
          </cell>
        </row>
        <row r="134">
          <cell r="B134" t="str">
            <v>18.14.010</v>
          </cell>
          <cell r="C134" t="str">
            <v xml:space="preserve">Curva de PVC rígido rosqueável de 3/4 pol., com luva de rosca interna, inclusive assentado. </v>
          </cell>
          <cell r="D134" t="str">
            <v>un</v>
          </cell>
          <cell r="F134">
            <v>2.4500000000000002</v>
          </cell>
          <cell r="G134">
            <v>0</v>
          </cell>
        </row>
        <row r="135">
          <cell r="B135" t="str">
            <v>18.14.020</v>
          </cell>
          <cell r="C135" t="str">
            <v xml:space="preserve">Curva de PVC rígido rosqueável de 1 pol., com luva de rosca interna, inclusive assentado. </v>
          </cell>
          <cell r="D135" t="str">
            <v>un</v>
          </cell>
          <cell r="F135">
            <v>2.6</v>
          </cell>
          <cell r="G135">
            <v>0</v>
          </cell>
        </row>
        <row r="136">
          <cell r="B136" t="str">
            <v>18.14.030</v>
          </cell>
          <cell r="C136" t="str">
            <v xml:space="preserve">Curva de PVC rígido rosqueável de 1 1/4 pol., com luva de rosca interna, inclusive assentado. </v>
          </cell>
          <cell r="D136" t="str">
            <v>un</v>
          </cell>
          <cell r="F136">
            <v>4.0999999999999996</v>
          </cell>
          <cell r="G136">
            <v>0</v>
          </cell>
        </row>
        <row r="137">
          <cell r="B137" t="str">
            <v>18.14.040</v>
          </cell>
          <cell r="C137" t="str">
            <v xml:space="preserve">Curva de PVC rígido rosqueável de 1 1/2 pol., com luva de rosca interna, inclusive assentado. </v>
          </cell>
          <cell r="D137" t="str">
            <v>un</v>
          </cell>
          <cell r="F137">
            <v>5.0999999999999996</v>
          </cell>
          <cell r="G137">
            <v>0</v>
          </cell>
        </row>
        <row r="138">
          <cell r="B138" t="str">
            <v>18.14.050</v>
          </cell>
          <cell r="C138" t="str">
            <v xml:space="preserve">Curva de PVC rígido rosqueável de 2 pol., com luva de rosca interna, inclusive assentado. </v>
          </cell>
          <cell r="D138" t="str">
            <v>un</v>
          </cell>
          <cell r="F138">
            <v>7.96</v>
          </cell>
          <cell r="G138">
            <v>0</v>
          </cell>
        </row>
        <row r="139">
          <cell r="B139" t="str">
            <v>18.14.060</v>
          </cell>
          <cell r="C139" t="str">
            <v xml:space="preserve">Curva de PVC rígido rosqueável de 3 pol., com luva de rosca interna, inclusive assentado. </v>
          </cell>
          <cell r="D139" t="str">
            <v>un</v>
          </cell>
          <cell r="F139">
            <v>23.46</v>
          </cell>
          <cell r="G139">
            <v>0</v>
          </cell>
        </row>
        <row r="140">
          <cell r="B140" t="str">
            <v>18.14.070</v>
          </cell>
          <cell r="C140" t="str">
            <v xml:space="preserve">Curva de PVC rígido rosqueável de 4 pol., com luva de rosca interna, inclusive assentado. </v>
          </cell>
          <cell r="D140" t="str">
            <v>un</v>
          </cell>
          <cell r="F140">
            <v>37.86</v>
          </cell>
          <cell r="G140">
            <v>0</v>
          </cell>
        </row>
        <row r="142">
          <cell r="B142" t="str">
            <v>18.15</v>
          </cell>
        </row>
        <row r="143">
          <cell r="B143" t="str">
            <v>18.15.010</v>
          </cell>
          <cell r="C143" t="str">
            <v>Caixa 4 x 2 pol. Tigreflex ou similar,  inclusive assentamento.</v>
          </cell>
          <cell r="D143" t="str">
            <v>un</v>
          </cell>
          <cell r="F143">
            <v>1.45</v>
          </cell>
          <cell r="G143">
            <v>0</v>
          </cell>
        </row>
        <row r="144">
          <cell r="B144" t="str">
            <v>18.15.020</v>
          </cell>
          <cell r="C144" t="str">
            <v>Caixa 4 x 4 pol. Tigreflex ou similar,  inclusive assentamento.</v>
          </cell>
          <cell r="D144" t="str">
            <v>un</v>
          </cell>
          <cell r="F144">
            <v>1.75</v>
          </cell>
          <cell r="G144">
            <v>0</v>
          </cell>
        </row>
        <row r="145">
          <cell r="B145" t="str">
            <v>18.15.030</v>
          </cell>
          <cell r="C145" t="str">
            <v>Caixa octogonal de 4" Tigreflex ou similar, com fundo móvel, inclusive assentaemnto em laje.</v>
          </cell>
          <cell r="D145" t="str">
            <v>un</v>
          </cell>
          <cell r="F145">
            <v>1.9</v>
          </cell>
          <cell r="G145">
            <v>0</v>
          </cell>
        </row>
        <row r="146">
          <cell r="B146" t="str">
            <v>18.15.035</v>
          </cell>
          <cell r="C146" t="str">
            <v>Fornecimento e colocação de caixa pré-moldada para ar-condicionado de 15.000 BTU's</v>
          </cell>
          <cell r="D146" t="str">
            <v>un</v>
          </cell>
          <cell r="F146">
            <v>73.38</v>
          </cell>
        </row>
        <row r="148">
          <cell r="B148" t="str">
            <v>18.16</v>
          </cell>
        </row>
        <row r="149">
          <cell r="B149" t="str">
            <v>18.16.010</v>
          </cell>
          <cell r="C149" t="str">
            <v>Tomada de embutir (2P+1T) com placa para caixa de 4 x 2 pol., 20 A, 250 V, Pial (linha silentoque) ou similar, inclusive instalação.</v>
          </cell>
          <cell r="D149" t="str">
            <v>un</v>
          </cell>
          <cell r="F149">
            <v>7.08</v>
          </cell>
          <cell r="G149">
            <v>0</v>
          </cell>
        </row>
        <row r="150">
          <cell r="B150" t="str">
            <v>18.16.020</v>
          </cell>
          <cell r="C150" t="str">
            <v>Tomada de embutir para telefone quatro polos, Padrão Telebrás, com placa, para caixa de 4 x 2 pol., Pial (linha silentoque) ou similar, inclusive instalação.</v>
          </cell>
          <cell r="D150" t="str">
            <v>un</v>
          </cell>
          <cell r="F150">
            <v>6.55</v>
          </cell>
          <cell r="G150">
            <v>0</v>
          </cell>
        </row>
        <row r="152">
          <cell r="B152" t="str">
            <v>18.17</v>
          </cell>
        </row>
        <row r="153">
          <cell r="B153" t="str">
            <v>18.17.010</v>
          </cell>
          <cell r="C153" t="str">
            <v>Conjunto ARSTOP ou similar de embutir, em caixa 4 x 4 pol., com placa, tomada Tripolar para pino chato e disjuntor termomagnético de 25 A, 250 V, inclusive instalação.</v>
          </cell>
          <cell r="D153" t="str">
            <v>un</v>
          </cell>
          <cell r="F153">
            <v>20.72</v>
          </cell>
          <cell r="G153">
            <v>0</v>
          </cell>
        </row>
        <row r="155">
          <cell r="B155" t="str">
            <v>18.18</v>
          </cell>
        </row>
        <row r="156">
          <cell r="B156" t="str">
            <v>18.18.010</v>
          </cell>
          <cell r="C156" t="str">
            <v>Interruptor de embutir de uma secção para caixa de 4 x 2 pol., com placa, 10 A, 250 V, Pial (linha silentoque) ou similar, inclusive instalação.</v>
          </cell>
          <cell r="D156" t="str">
            <v>un</v>
          </cell>
          <cell r="F156">
            <v>3.71</v>
          </cell>
          <cell r="G156">
            <v>0</v>
          </cell>
        </row>
        <row r="157">
          <cell r="B157" t="str">
            <v>18.18.020</v>
          </cell>
          <cell r="C157" t="str">
            <v>Interruptor de embutir de duas secções para caixa de 4 x 2 pol., com placa, 10 A, 250 V, Pial (linha silentoque) ou similar, inclusive instalação.</v>
          </cell>
          <cell r="D157" t="str">
            <v>un</v>
          </cell>
          <cell r="F157">
            <v>5.95</v>
          </cell>
          <cell r="G157">
            <v>0</v>
          </cell>
        </row>
        <row r="158">
          <cell r="B158" t="str">
            <v>18.18.030</v>
          </cell>
          <cell r="C158" t="str">
            <v>Interruptor de embutir de três secções para caixa de 4 x 2 pol., com placa, 10 A, 250 V, Pial (linha silentoque) ou similar, inclusive instalação.</v>
          </cell>
          <cell r="D158" t="str">
            <v>un</v>
          </cell>
          <cell r="F158">
            <v>7.88</v>
          </cell>
          <cell r="G158">
            <v>0</v>
          </cell>
        </row>
        <row r="159">
          <cell r="B159" t="str">
            <v>18.18.040</v>
          </cell>
          <cell r="C159" t="str">
            <v>Interruptor de embutir de uma secção conjugada com tomada, para caixa de 4 x 2 pol., com placa, 10 A, 250 V, Pial (linha silentoque) ou similar, inclusive instalação.</v>
          </cell>
          <cell r="D159" t="str">
            <v>un</v>
          </cell>
          <cell r="F159">
            <v>5.95</v>
          </cell>
          <cell r="G159">
            <v>0</v>
          </cell>
        </row>
        <row r="160">
          <cell r="B160" t="str">
            <v>18.18.050</v>
          </cell>
          <cell r="C160" t="str">
            <v>Interruptor de embutir de duas secções conjugada com tomada, para caixa de 4 x 2 pol., com placa, 10 A, 250 V, Pial (linha silentoque) ou similar, inclusive instalação.</v>
          </cell>
          <cell r="D160" t="str">
            <v>un</v>
          </cell>
          <cell r="F160">
            <v>7.88</v>
          </cell>
          <cell r="G160">
            <v>0</v>
          </cell>
        </row>
        <row r="161">
          <cell r="B161" t="str">
            <v>18.18.060</v>
          </cell>
          <cell r="C161" t="str">
            <v>Interruptor de embutir Three-Way (vai e vem), para caixa de 4 x 2 pol., com placa, 10 A, 250 V, Pial (linha silentoque) ou similar, inclusive instalação.</v>
          </cell>
          <cell r="D161" t="str">
            <v>un</v>
          </cell>
          <cell r="F161">
            <v>4.58</v>
          </cell>
          <cell r="G161">
            <v>0</v>
          </cell>
        </row>
        <row r="163">
          <cell r="B163" t="str">
            <v>18.19</v>
          </cell>
        </row>
        <row r="164">
          <cell r="B164" t="str">
            <v>18.19.010</v>
          </cell>
          <cell r="C164" t="str">
            <v>Fio de cobre, têmpera mole, classe 1, isolamento de PVC - 70 C, tipo BWF, 750 V, Foreplast ou similar, S.M. - 1,5 mm², inclusive instalação em eletroduto.</v>
          </cell>
          <cell r="D164" t="str">
            <v>m</v>
          </cell>
          <cell r="F164">
            <v>0.59</v>
          </cell>
          <cell r="G164">
            <v>0</v>
          </cell>
        </row>
        <row r="165">
          <cell r="B165" t="str">
            <v>18.19.020</v>
          </cell>
          <cell r="C165" t="str">
            <v>Fio de cobre, têmpera mole, classe 1, isolamento de PVC - 70 C, tipo BWF, 750 V, Foreplast ou similar, S.M. - 2,5 mm², inclusive instalação em eletroduto.</v>
          </cell>
          <cell r="D165" t="str">
            <v>m</v>
          </cell>
          <cell r="F165">
            <v>0.91</v>
          </cell>
          <cell r="G165">
            <v>0</v>
          </cell>
        </row>
        <row r="166">
          <cell r="B166" t="str">
            <v>18.19.025</v>
          </cell>
          <cell r="C166" t="str">
            <v>Cabro de cobre, têmpera mole, encordoamento classe 2, isolamento de PVC - 70 C, tipo BWF, 750 V, Foreplast ou similar, S.M. - 2,5 mm², inclusive instalação em eletroduto.</v>
          </cell>
          <cell r="D166" t="str">
            <v>m</v>
          </cell>
          <cell r="F166">
            <v>0.78</v>
          </cell>
          <cell r="G166">
            <v>0</v>
          </cell>
        </row>
        <row r="167">
          <cell r="B167" t="str">
            <v>18.19.030</v>
          </cell>
          <cell r="C167" t="str">
            <v>Cabo de cobre, têmpera mole, encordoamento classe 2, isolamento de PVC - 70 C, tipo BWF, 750 V, Foreplast ou similar, S.M. - 4,0 mm², inclusive instalação em eletroduto.</v>
          </cell>
          <cell r="D167" t="str">
            <v>m</v>
          </cell>
          <cell r="F167">
            <v>0.94</v>
          </cell>
          <cell r="G167">
            <v>0</v>
          </cell>
        </row>
        <row r="168">
          <cell r="B168" t="str">
            <v>18.19.040</v>
          </cell>
          <cell r="C168" t="str">
            <v>Cabo de cobre, têmpera mole, encordoamento classe 2, isolamento de PVC - 70 C, tipo BWF, 750 V, Foreplast ou similar, S.M. - 6,0 mm², inclusive instalação em eletroduto.</v>
          </cell>
          <cell r="D168" t="str">
            <v>m</v>
          </cell>
          <cell r="F168">
            <v>1.1299999999999999</v>
          </cell>
          <cell r="G168">
            <v>0</v>
          </cell>
        </row>
        <row r="169">
          <cell r="B169" t="str">
            <v>18.19.041</v>
          </cell>
          <cell r="C169" t="str">
            <v>Cabo de cobre, têmpera mole, encordoamento classe 2, isolamento de PVC - 70 C, tipo BWF, 750 V, Foreplast ou similar, S.M. - 10,0 mm², inclusive instalação em eletroduto.</v>
          </cell>
          <cell r="D169" t="str">
            <v>m</v>
          </cell>
          <cell r="F169">
            <v>1.6</v>
          </cell>
          <cell r="G169">
            <v>0</v>
          </cell>
        </row>
        <row r="170">
          <cell r="B170" t="str">
            <v>18.19.042</v>
          </cell>
          <cell r="C170" t="str">
            <v>Cabo de cobre, têmpera mole, encordoamento classe 2, isolamento de PVC - 70 C, tipo BWF, 750 V, Foreplast ou similar, S.M. - 16,0 mm², inclusive instalação em eletroduto.</v>
          </cell>
          <cell r="D170" t="str">
            <v>m</v>
          </cell>
          <cell r="F170">
            <v>2.11</v>
          </cell>
          <cell r="G170">
            <v>0</v>
          </cell>
        </row>
        <row r="171">
          <cell r="B171" t="str">
            <v>18.19.043</v>
          </cell>
          <cell r="C171" t="str">
            <v>Cabo de cobre, têmpera mole, encordoamento classe 2, isolamento de PVC - 70 C, tipo BWF, 750 V, Foreplast ou similar, S.M. - 25,0 mm², inclusive instalação em eletroduto.</v>
          </cell>
          <cell r="D171" t="str">
            <v>m</v>
          </cell>
          <cell r="F171">
            <v>2.93</v>
          </cell>
          <cell r="G171">
            <v>0</v>
          </cell>
        </row>
        <row r="172">
          <cell r="B172" t="str">
            <v>18.19.046</v>
          </cell>
          <cell r="C172" t="str">
            <v>Cabo de cobre (1 condutor), têmpera mole, encordoamento classe 2, isolamento de PVC - Flame Resistant - 70 C, 0,6 / 1 Kv, cobertura de PVC-ST 1, Foremax ou similar, S.M. - 1,5 mm², inclusive instalação em eletroduto.</v>
          </cell>
          <cell r="D172" t="str">
            <v>m</v>
          </cell>
          <cell r="F172">
            <v>0.69</v>
          </cell>
          <cell r="G172">
            <v>0</v>
          </cell>
        </row>
        <row r="173">
          <cell r="B173" t="str">
            <v>18.19.047</v>
          </cell>
          <cell r="C173" t="str">
            <v>Cabo de cobre (1 condutor), têmpera mole, encordoamento classe 2, isolamento de PVC - Flame Resistant - 70 C, 0,6 / 1 Kv, cobertura de PVC-ST 1, Foremax ou similar, S.M. - 2,5 mm², inclusive instalação em eletroduto.</v>
          </cell>
          <cell r="D173" t="str">
            <v>m</v>
          </cell>
          <cell r="F173">
            <v>0.83</v>
          </cell>
          <cell r="G173">
            <v>0</v>
          </cell>
        </row>
        <row r="174">
          <cell r="B174" t="str">
            <v>18.19.048</v>
          </cell>
          <cell r="C174" t="str">
            <v>Cabo de cobre (1 condutor), têmpera mole, encordoamento classe 2, isolamento de PVC - Flame Resistant - 70 C, 0,6 / 1 Kv, cobertura de PVC-ST 1, Foremax ou similar, S.M. - 4,0 mm², inclusive instalação em eletroduto.</v>
          </cell>
          <cell r="D174" t="str">
            <v>m</v>
          </cell>
          <cell r="F174">
            <v>1.44</v>
          </cell>
          <cell r="G174">
            <v>0</v>
          </cell>
        </row>
        <row r="175">
          <cell r="B175" t="str">
            <v>18.19.049</v>
          </cell>
          <cell r="C175" t="str">
            <v>Cabo de cobre (1 condutor), têmpera mole, encordoamento classe 2, isolamento de PVC - Flame Resistant - 70 C, 0,6 / 1 Kv, cobertura de PVC-ST 1, Foremax ou similar, S.M. - 6,0 mm², inclusive instalação em eletroduto.</v>
          </cell>
          <cell r="D175" t="str">
            <v>m</v>
          </cell>
          <cell r="F175">
            <v>1.3</v>
          </cell>
          <cell r="G175">
            <v>0</v>
          </cell>
        </row>
        <row r="176">
          <cell r="B176" t="str">
            <v>18.19.050</v>
          </cell>
          <cell r="C176" t="str">
            <v>Cabo de cobre (1 condutor), têmpera mole, encordoamento classe 2, isolamento de PVC - Flame Resistant - 70 C, 0,6 / 1 Kv, cobertura de PVC-ST 1, Foremax ou similar, S.M. - 10,0 mm², inclusive instalação em eletroduto.</v>
          </cell>
          <cell r="D176" t="str">
            <v>m</v>
          </cell>
          <cell r="F176">
            <v>1.77</v>
          </cell>
          <cell r="G176">
            <v>0</v>
          </cell>
        </row>
        <row r="177">
          <cell r="B177" t="str">
            <v>18.19.060</v>
          </cell>
          <cell r="C177" t="str">
            <v>Cabo de cobre (1 condutor), têmpera mole, encordoamento classe 2, isolamento de PVC - Flame Resistant - 70 C, 0,6 / 1 Kv, cobertura de PVC-ST 1, Foremax ou similar, S.M. - 16,0 mm², inclusive instalação em eletroduto.</v>
          </cell>
          <cell r="D177" t="str">
            <v>m</v>
          </cell>
          <cell r="F177">
            <v>2.42</v>
          </cell>
          <cell r="G177">
            <v>0</v>
          </cell>
        </row>
        <row r="178">
          <cell r="B178" t="str">
            <v>18.19.065</v>
          </cell>
          <cell r="C178" t="str">
            <v>Dec., de piso cimentado.</v>
          </cell>
          <cell r="F178">
            <v>9.1</v>
          </cell>
          <cell r="G178">
            <v>0</v>
          </cell>
        </row>
        <row r="179">
          <cell r="B179" t="str">
            <v>18.19.070</v>
          </cell>
          <cell r="C179" t="str">
            <v>Cabo de cobre (1 condutor), têmpera mole, encordoamento classe 2, isolamento de PVC - Flame Resistant - 70 C, 0,6 / 1 Kv, cobertura de PVC-ST 1, Foremax ou similar, S.M. - 25,0 mm², inclusive instalação em eletroduto.</v>
          </cell>
          <cell r="D179" t="str">
            <v>m</v>
          </cell>
          <cell r="F179">
            <v>3.41</v>
          </cell>
          <cell r="G179">
            <v>0</v>
          </cell>
        </row>
        <row r="180">
          <cell r="B180" t="str">
            <v>18.19.080</v>
          </cell>
          <cell r="C180" t="str">
            <v>Cabo de cobre (1 condutor), têmpera mole, encordoamento classe 2, isolamento de PVC - Flame Resistant - 70 C, 0,6 / 1 Kv, cobertura de PVC-ST 1, Foremax ou similar, S.M. - 35,0 mm², inclusive instalação em eletroduto.</v>
          </cell>
          <cell r="D180" t="str">
            <v>m</v>
          </cell>
          <cell r="F180">
            <v>4.5199999999999996</v>
          </cell>
          <cell r="G180">
            <v>0</v>
          </cell>
        </row>
        <row r="181">
          <cell r="B181" t="str">
            <v>18.19.085</v>
          </cell>
          <cell r="C181" t="str">
            <v>Cabo de Cobre  com isolamento termoplástico para ligação dos postes, com 4,0 mm² - 28 A, inclusive instalação em eletroduto.</v>
          </cell>
          <cell r="D181" t="str">
            <v>m</v>
          </cell>
          <cell r="F181">
            <v>0.8</v>
          </cell>
          <cell r="G181">
            <v>0</v>
          </cell>
        </row>
        <row r="183">
          <cell r="B183" t="str">
            <v>18.20</v>
          </cell>
        </row>
        <row r="184">
          <cell r="B184" t="str">
            <v>18.20.010</v>
          </cell>
          <cell r="C184" t="str">
            <v>Disjuntor monopolar termomagnético até 30 A, 220 V, Eletromar ou similar, inclusive instalação em quadro de distribuição.</v>
          </cell>
          <cell r="D184" t="str">
            <v>un</v>
          </cell>
          <cell r="F184">
            <v>6.15</v>
          </cell>
          <cell r="G184">
            <v>0</v>
          </cell>
        </row>
        <row r="185">
          <cell r="B185" t="str">
            <v>18.20.020</v>
          </cell>
          <cell r="C185" t="str">
            <v>Disjuntor monopolar termomagnético até 35 a 50A, 220 V, Eletromar ou similar, inclusive instalação em quadro de distribuição.</v>
          </cell>
          <cell r="D185" t="str">
            <v>un</v>
          </cell>
          <cell r="F185">
            <v>7.9</v>
          </cell>
          <cell r="G185">
            <v>0</v>
          </cell>
        </row>
        <row r="186">
          <cell r="B186" t="str">
            <v>18.20.030</v>
          </cell>
          <cell r="C186" t="str">
            <v>Disjuntor tripolar termomagnético até 50 A 380, 220 V, Eletromar ou similar, inclusive instalação em quadro de distribuição.</v>
          </cell>
          <cell r="D186" t="str">
            <v>un</v>
          </cell>
          <cell r="F186">
            <v>31.24</v>
          </cell>
          <cell r="G186">
            <v>0</v>
          </cell>
        </row>
        <row r="187">
          <cell r="B187" t="str">
            <v>18.20.040</v>
          </cell>
          <cell r="C187" t="str">
            <v>Disjuntor tripolar termomagnético até 60 a 100 A, 380 V, Eletromar ou similar, inclusive instalação em quadro de distribuição.</v>
          </cell>
          <cell r="D187" t="str">
            <v>un</v>
          </cell>
          <cell r="F187">
            <v>44.65</v>
          </cell>
          <cell r="G187">
            <v>0</v>
          </cell>
        </row>
        <row r="188">
          <cell r="B188" t="str">
            <v>18.20.050</v>
          </cell>
          <cell r="C188" t="str">
            <v>Disjuntor tripolar termomagnético até 120 a 150 A, 380 V, Eletromar ou similar, inclusive instalação em quadro de distribuição.</v>
          </cell>
          <cell r="D188" t="str">
            <v>un</v>
          </cell>
          <cell r="F188">
            <v>114.65</v>
          </cell>
          <cell r="G188">
            <v>0</v>
          </cell>
        </row>
        <row r="189">
          <cell r="B189" t="str">
            <v>18.20.055</v>
          </cell>
          <cell r="C189" t="str">
            <v>Fornecimento e colocação de disjuntor 15 A.</v>
          </cell>
          <cell r="D189" t="str">
            <v>un</v>
          </cell>
          <cell r="F189">
            <v>7.67</v>
          </cell>
        </row>
        <row r="190">
          <cell r="B190" t="str">
            <v>18.20.056</v>
          </cell>
          <cell r="C190" t="str">
            <v>Fornecimento e colocação de disjuntor 50 A.</v>
          </cell>
          <cell r="D190" t="str">
            <v>un</v>
          </cell>
          <cell r="F190">
            <v>10.27</v>
          </cell>
        </row>
        <row r="191">
          <cell r="B191" t="str">
            <v>18.20.057</v>
          </cell>
          <cell r="C191" t="str">
            <v>Fornecimento e colocação de disjuntor tripolar 150 A (quadro de medição).</v>
          </cell>
          <cell r="D191" t="str">
            <v>un</v>
          </cell>
          <cell r="F191">
            <v>149.04</v>
          </cell>
        </row>
        <row r="193">
          <cell r="B193" t="str">
            <v>18.21</v>
          </cell>
        </row>
        <row r="194">
          <cell r="B194" t="str">
            <v>18.21.010</v>
          </cell>
          <cell r="C194" t="str">
            <v xml:space="preserve">Quadro de distribuição metálico de embutir, com barramento de neutro tipo com 600, eletromar ou similar, para até 6 circuitos momopolares, com sobretampa articulada provida de visor transparente, inclusive instalação. </v>
          </cell>
          <cell r="D194" t="str">
            <v>un</v>
          </cell>
          <cell r="F194">
            <v>49.2</v>
          </cell>
          <cell r="G194">
            <v>0</v>
          </cell>
        </row>
        <row r="195">
          <cell r="B195" t="str">
            <v>18.21.020</v>
          </cell>
          <cell r="C195" t="str">
            <v xml:space="preserve">Quadro de distribuição metálico de embutir, com barramento de neutro tipo com 600, eletromar ou similar, para até 8 circuitos momopolares, com sobretampa articulada provida de visor transparente, inclusive instalação. </v>
          </cell>
          <cell r="D195" t="str">
            <v>un</v>
          </cell>
          <cell r="F195">
            <v>52.3</v>
          </cell>
          <cell r="G195">
            <v>0</v>
          </cell>
        </row>
        <row r="196">
          <cell r="B196" t="str">
            <v>18.21.025</v>
          </cell>
          <cell r="C196" t="str">
            <v xml:space="preserve">Quadro de distribuição metálico de embutir, com barramento, chave geral e placa neutro tipo com QB 3100/12, eletromar ou similar, para até 12 circuitos momopolares, com porta, inclusive instalação. </v>
          </cell>
          <cell r="D196" t="str">
            <v>un</v>
          </cell>
          <cell r="F196">
            <v>81.44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18.21.040</v>
          </cell>
          <cell r="C199" t="str">
            <v xml:space="preserve">Quadro de distribuição metálico de embutir, com barramento, chave geral e placa neutro tipo PQR 27 C, eletromar ou similar, para 27 , circuitos momopolares, com porta e trinco, inclusive instalação. </v>
          </cell>
          <cell r="D199" t="str">
            <v>un</v>
          </cell>
          <cell r="F199">
            <v>238.6</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14.98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15.75</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20.54</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23.3</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41.95</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C210" t="str">
            <v>Ponto de luz em teto ou parede, incluindo caixa 4 x 4 pol. Tigreflex ou similar, tubulação PVC rígido e fiação, até o quadro de distribuição.</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distribuição.</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26.81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40 W, ref. TMS-500 Philips ou similar, inclusive reator alto fator de potência lâmpadas, demais acessórios e instalação.</v>
          </cell>
          <cell r="D240" t="str">
            <v>cj</v>
          </cell>
          <cell r="F240">
            <v>45.36</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19.100000000000001</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10.91</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122.85</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20.63</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143.55000000000001</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203.28</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1"/>
  <sheetViews>
    <sheetView tabSelected="1" view="pageBreakPreview" zoomScaleNormal="55" zoomScaleSheetLayoutView="100" workbookViewId="0">
      <pane ySplit="8" topLeftCell="A9" activePane="bottomLeft" state="frozen"/>
      <selection pane="bottomLeft" activeCell="B10" sqref="B10"/>
    </sheetView>
  </sheetViews>
  <sheetFormatPr defaultRowHeight="15.75" x14ac:dyDescent="0.25"/>
  <cols>
    <col min="1" max="1" width="6.7109375" style="21" customWidth="1"/>
    <col min="2" max="2" width="43" style="1" customWidth="1"/>
    <col min="3" max="3" width="9.140625" style="1"/>
    <col min="4" max="4" width="12.5703125" style="1" customWidth="1"/>
    <col min="5" max="7" width="13.5703125" style="1" customWidth="1"/>
    <col min="8" max="8" width="42.7109375" style="1" customWidth="1"/>
    <col min="9" max="16384" width="9.140625" style="1"/>
  </cols>
  <sheetData>
    <row r="1" spans="1:10" x14ac:dyDescent="0.25">
      <c r="A1" s="26"/>
      <c r="B1" s="26"/>
      <c r="C1" s="27" t="s">
        <v>0</v>
      </c>
      <c r="D1" s="27"/>
      <c r="E1" s="27"/>
      <c r="F1" s="27"/>
      <c r="G1" s="27"/>
      <c r="H1" s="27"/>
      <c r="I1" s="27"/>
    </row>
    <row r="2" spans="1:10" x14ac:dyDescent="0.25">
      <c r="A2" s="26"/>
      <c r="B2" s="26"/>
      <c r="C2" s="27"/>
      <c r="D2" s="27"/>
      <c r="E2" s="27"/>
      <c r="F2" s="27"/>
      <c r="G2" s="27"/>
      <c r="H2" s="27"/>
      <c r="I2" s="27"/>
    </row>
    <row r="3" spans="1:10" x14ac:dyDescent="0.25">
      <c r="A3" s="26"/>
      <c r="B3" s="26"/>
      <c r="C3" s="27"/>
      <c r="D3" s="27"/>
      <c r="E3" s="27"/>
      <c r="F3" s="27"/>
      <c r="G3" s="27"/>
      <c r="H3" s="27"/>
      <c r="I3" s="27"/>
    </row>
    <row r="4" spans="1:10" x14ac:dyDescent="0.25">
      <c r="A4" s="26"/>
      <c r="B4" s="26"/>
      <c r="C4" s="27"/>
      <c r="D4" s="27"/>
      <c r="E4" s="27"/>
      <c r="F4" s="27"/>
      <c r="G4" s="27"/>
      <c r="H4" s="27"/>
      <c r="I4" s="27"/>
    </row>
    <row r="5" spans="1:10" ht="15.75" customHeight="1" x14ac:dyDescent="0.25">
      <c r="A5" s="28" t="s">
        <v>1</v>
      </c>
      <c r="B5" s="28"/>
      <c r="C5" s="28"/>
      <c r="D5" s="28"/>
      <c r="E5" s="28"/>
      <c r="F5" s="28"/>
      <c r="G5" s="28"/>
      <c r="H5" s="28"/>
      <c r="I5" s="28"/>
    </row>
    <row r="6" spans="1:10" ht="15.75" customHeight="1" x14ac:dyDescent="0.25">
      <c r="A6" s="28" t="s">
        <v>2</v>
      </c>
      <c r="B6" s="28"/>
      <c r="C6" s="28"/>
      <c r="D6" s="28"/>
      <c r="E6" s="28"/>
      <c r="F6" s="28"/>
      <c r="G6" s="28"/>
      <c r="H6" s="28"/>
      <c r="I6" s="28"/>
    </row>
    <row r="7" spans="1:10" ht="16.5" thickBot="1" x14ac:dyDescent="0.3">
      <c r="A7" s="29"/>
      <c r="B7" s="30"/>
      <c r="C7" s="30"/>
      <c r="D7" s="30"/>
      <c r="E7" s="30"/>
      <c r="F7" s="30"/>
      <c r="G7" s="31"/>
      <c r="H7" s="2"/>
      <c r="I7" s="22"/>
    </row>
    <row r="8" spans="1:10" x14ac:dyDescent="0.25">
      <c r="A8" s="23"/>
      <c r="B8" s="3"/>
      <c r="C8" s="3"/>
      <c r="D8" s="3"/>
      <c r="E8" s="3"/>
      <c r="F8" s="3"/>
      <c r="G8" s="3"/>
      <c r="H8" s="4"/>
      <c r="I8" s="24"/>
    </row>
    <row r="9" spans="1:10" x14ac:dyDescent="0.25">
      <c r="A9" s="5" t="s">
        <v>3</v>
      </c>
      <c r="B9" s="6" t="s">
        <v>4</v>
      </c>
      <c r="C9" s="7" t="s">
        <v>5</v>
      </c>
      <c r="D9" s="36" t="s">
        <v>6</v>
      </c>
      <c r="E9" s="37" t="s">
        <v>7</v>
      </c>
      <c r="F9" s="37"/>
      <c r="G9" s="37"/>
      <c r="H9" s="36" t="s">
        <v>8</v>
      </c>
      <c r="I9" s="36" t="s">
        <v>114</v>
      </c>
    </row>
    <row r="10" spans="1:10" ht="60" x14ac:dyDescent="0.25">
      <c r="A10" s="8" t="s">
        <v>9</v>
      </c>
      <c r="B10" s="9" t="s">
        <v>10</v>
      </c>
      <c r="C10" s="8" t="s">
        <v>11</v>
      </c>
      <c r="D10" s="38"/>
      <c r="E10" s="38"/>
      <c r="F10" s="38"/>
      <c r="G10" s="38"/>
      <c r="H10" s="38"/>
      <c r="I10" s="39">
        <f>SUM(I12:I12)</f>
        <v>50</v>
      </c>
    </row>
    <row r="11" spans="1:10" x14ac:dyDescent="0.25">
      <c r="A11" s="8"/>
      <c r="B11" s="9" t="s">
        <v>12</v>
      </c>
      <c r="C11" s="8"/>
      <c r="D11" s="38"/>
      <c r="E11" s="38"/>
      <c r="F11" s="38"/>
      <c r="G11" s="38"/>
      <c r="H11" s="38"/>
      <c r="I11" s="39"/>
    </row>
    <row r="12" spans="1:10" x14ac:dyDescent="0.25">
      <c r="A12" s="11"/>
      <c r="B12" s="12" t="s">
        <v>13</v>
      </c>
      <c r="C12" s="10"/>
      <c r="D12" s="34">
        <v>10</v>
      </c>
      <c r="E12" s="34">
        <v>5</v>
      </c>
      <c r="F12" s="34"/>
      <c r="G12" s="34"/>
      <c r="H12" s="40" t="str">
        <f t="shared" ref="H12" si="0">D12&amp;"x"&amp;E12&amp;"="</f>
        <v>10x5=</v>
      </c>
      <c r="I12" s="40">
        <f t="shared" ref="I12" si="1">E12*D12</f>
        <v>50</v>
      </c>
    </row>
    <row r="13" spans="1:10" x14ac:dyDescent="0.25">
      <c r="A13" s="25"/>
      <c r="B13" s="14"/>
      <c r="C13" s="14"/>
      <c r="D13" s="41"/>
      <c r="E13" s="41"/>
      <c r="F13" s="41"/>
      <c r="G13" s="41"/>
      <c r="H13" s="42"/>
      <c r="I13" s="43"/>
      <c r="J13" s="18"/>
    </row>
    <row r="14" spans="1:10" x14ac:dyDescent="0.25">
      <c r="A14" s="5" t="s">
        <v>3</v>
      </c>
      <c r="B14" s="6" t="s">
        <v>4</v>
      </c>
      <c r="C14" s="7" t="s">
        <v>5</v>
      </c>
      <c r="D14" s="36" t="s">
        <v>6</v>
      </c>
      <c r="E14" s="37" t="s">
        <v>7</v>
      </c>
      <c r="F14" s="37"/>
      <c r="G14" s="37"/>
      <c r="H14" s="36" t="s">
        <v>8</v>
      </c>
      <c r="I14" s="36" t="s">
        <v>114</v>
      </c>
    </row>
    <row r="15" spans="1:10" ht="60" x14ac:dyDescent="0.25">
      <c r="A15" s="8" t="s">
        <v>14</v>
      </c>
      <c r="B15" s="9" t="s">
        <v>15</v>
      </c>
      <c r="C15" s="8" t="s">
        <v>11</v>
      </c>
      <c r="D15" s="38"/>
      <c r="E15" s="38"/>
      <c r="F15" s="38"/>
      <c r="G15" s="38"/>
      <c r="H15" s="38"/>
      <c r="I15" s="39">
        <f>SUM(I16:I16)</f>
        <v>21.66</v>
      </c>
    </row>
    <row r="16" spans="1:10" x14ac:dyDescent="0.25">
      <c r="A16" s="11"/>
      <c r="B16" s="35" t="s">
        <v>116</v>
      </c>
      <c r="C16" s="10"/>
      <c r="D16" s="34">
        <v>5.7</v>
      </c>
      <c r="E16" s="34">
        <v>3.8</v>
      </c>
      <c r="F16" s="34"/>
      <c r="G16" s="34"/>
      <c r="H16" s="40" t="str">
        <f t="shared" ref="H16" si="2">D16&amp;"x"&amp;E16&amp;"="</f>
        <v>5,7x3,8=</v>
      </c>
      <c r="I16" s="40">
        <f t="shared" ref="I16" si="3">E16*D16</f>
        <v>21.66</v>
      </c>
    </row>
    <row r="17" spans="1:10" x14ac:dyDescent="0.25">
      <c r="A17" s="25"/>
      <c r="B17" s="14"/>
      <c r="C17" s="14"/>
      <c r="D17" s="41"/>
      <c r="E17" s="41"/>
      <c r="F17" s="41"/>
      <c r="G17" s="41"/>
      <c r="H17" s="42"/>
      <c r="I17" s="43"/>
      <c r="J17" s="18"/>
    </row>
    <row r="18" spans="1:10" x14ac:dyDescent="0.25">
      <c r="A18" s="5" t="s">
        <v>3</v>
      </c>
      <c r="B18" s="6" t="s">
        <v>4</v>
      </c>
      <c r="C18" s="7" t="s">
        <v>5</v>
      </c>
      <c r="D18" s="36" t="s">
        <v>6</v>
      </c>
      <c r="E18" s="37" t="s">
        <v>7</v>
      </c>
      <c r="F18" s="37"/>
      <c r="G18" s="37"/>
      <c r="H18" s="36" t="s">
        <v>8</v>
      </c>
      <c r="I18" s="36" t="s">
        <v>114</v>
      </c>
    </row>
    <row r="19" spans="1:10" ht="45" x14ac:dyDescent="0.25">
      <c r="A19" s="8" t="s">
        <v>16</v>
      </c>
      <c r="B19" s="9" t="s">
        <v>17</v>
      </c>
      <c r="C19" s="8" t="s">
        <v>18</v>
      </c>
      <c r="D19" s="38"/>
      <c r="E19" s="38"/>
      <c r="F19" s="38"/>
      <c r="G19" s="38"/>
      <c r="H19" s="38"/>
      <c r="I19" s="39">
        <f>SUM(I22:I22)</f>
        <v>58.6</v>
      </c>
    </row>
    <row r="20" spans="1:10" x14ac:dyDescent="0.25">
      <c r="A20" s="8"/>
      <c r="B20" s="9"/>
      <c r="C20" s="8"/>
      <c r="D20" s="38"/>
      <c r="E20" s="38"/>
      <c r="F20" s="38"/>
      <c r="G20" s="38"/>
      <c r="H20" s="38"/>
      <c r="I20" s="39"/>
    </row>
    <row r="21" spans="1:10" x14ac:dyDescent="0.25">
      <c r="A21" s="8"/>
      <c r="B21" s="9"/>
      <c r="C21" s="8"/>
      <c r="D21" s="38"/>
      <c r="E21" s="38"/>
      <c r="F21" s="38"/>
      <c r="G21" s="38"/>
      <c r="H21" s="38"/>
      <c r="I21" s="39"/>
    </row>
    <row r="22" spans="1:10" x14ac:dyDescent="0.25">
      <c r="A22" s="11"/>
      <c r="B22" s="35" t="s">
        <v>117</v>
      </c>
      <c r="C22" s="10"/>
      <c r="D22" s="34">
        <v>17.100000000000001</v>
      </c>
      <c r="E22" s="34">
        <v>12.2</v>
      </c>
      <c r="F22" s="34"/>
      <c r="G22" s="34"/>
      <c r="H22" s="40" t="str">
        <f>"2x("&amp;D22&amp;"+"&amp;E22&amp;")="</f>
        <v>2x(17,1+12,2)=</v>
      </c>
      <c r="I22" s="40">
        <f>2*(E22+D22)</f>
        <v>58.6</v>
      </c>
    </row>
    <row r="23" spans="1:10" x14ac:dyDescent="0.25">
      <c r="A23" s="25"/>
      <c r="B23" s="14"/>
      <c r="C23" s="14"/>
      <c r="D23" s="41"/>
      <c r="E23" s="41"/>
      <c r="F23" s="41"/>
      <c r="G23" s="41"/>
      <c r="H23" s="42"/>
      <c r="I23" s="43"/>
      <c r="J23" s="18"/>
    </row>
    <row r="24" spans="1:10" x14ac:dyDescent="0.25">
      <c r="A24" s="5" t="s">
        <v>3</v>
      </c>
      <c r="B24" s="6" t="s">
        <v>4</v>
      </c>
      <c r="C24" s="7" t="s">
        <v>5</v>
      </c>
      <c r="D24" s="36" t="s">
        <v>6</v>
      </c>
      <c r="E24" s="37" t="s">
        <v>7</v>
      </c>
      <c r="F24" s="37"/>
      <c r="G24" s="37"/>
      <c r="H24" s="36" t="s">
        <v>8</v>
      </c>
      <c r="I24" s="36" t="s">
        <v>114</v>
      </c>
    </row>
    <row r="25" spans="1:10" ht="105" x14ac:dyDescent="0.25">
      <c r="A25" s="8" t="s">
        <v>19</v>
      </c>
      <c r="B25" s="9" t="s">
        <v>20</v>
      </c>
      <c r="C25" s="8" t="s">
        <v>11</v>
      </c>
      <c r="D25" s="38"/>
      <c r="E25" s="38"/>
      <c r="F25" s="38"/>
      <c r="G25" s="38"/>
      <c r="H25" s="38"/>
      <c r="I25" s="39">
        <f>SUM(I26:I26)</f>
        <v>6.3000000000000007</v>
      </c>
    </row>
    <row r="26" spans="1:10" x14ac:dyDescent="0.25">
      <c r="A26" s="11"/>
      <c r="B26" s="10"/>
      <c r="C26" s="10"/>
      <c r="D26" s="34">
        <v>3</v>
      </c>
      <c r="E26" s="34">
        <v>2.1</v>
      </c>
      <c r="F26" s="34"/>
      <c r="G26" s="34"/>
      <c r="H26" s="40" t="str">
        <f t="shared" ref="H26" si="4">D26&amp;"x"&amp;E26&amp;"="</f>
        <v>3x2,1=</v>
      </c>
      <c r="I26" s="40">
        <f t="shared" ref="I26" si="5">E26*D26</f>
        <v>6.3000000000000007</v>
      </c>
    </row>
    <row r="27" spans="1:10" x14ac:dyDescent="0.25">
      <c r="A27" s="13"/>
      <c r="B27" s="14"/>
      <c r="C27" s="14"/>
      <c r="D27" s="41"/>
      <c r="E27" s="41"/>
      <c r="F27" s="41"/>
      <c r="G27" s="41"/>
      <c r="H27" s="42"/>
      <c r="I27" s="42"/>
      <c r="J27" s="18"/>
    </row>
    <row r="28" spans="1:10" x14ac:dyDescent="0.25">
      <c r="A28" s="5" t="s">
        <v>3</v>
      </c>
      <c r="B28" s="6" t="s">
        <v>4</v>
      </c>
      <c r="C28" s="7" t="s">
        <v>5</v>
      </c>
      <c r="D28" s="36" t="s">
        <v>6</v>
      </c>
      <c r="E28" s="37" t="s">
        <v>7</v>
      </c>
      <c r="F28" s="37"/>
      <c r="G28" s="37"/>
      <c r="H28" s="36" t="s">
        <v>8</v>
      </c>
      <c r="I28" s="36" t="s">
        <v>114</v>
      </c>
    </row>
    <row r="29" spans="1:10" ht="60" x14ac:dyDescent="0.25">
      <c r="A29" s="8" t="s">
        <v>21</v>
      </c>
      <c r="B29" s="9" t="s">
        <v>22</v>
      </c>
      <c r="C29" s="8" t="s">
        <v>11</v>
      </c>
      <c r="D29" s="38"/>
      <c r="E29" s="38"/>
      <c r="F29" s="38"/>
      <c r="G29" s="38"/>
      <c r="H29" s="38"/>
      <c r="I29" s="39">
        <f>SUM(I30:I30)</f>
        <v>12</v>
      </c>
    </row>
    <row r="30" spans="1:10" x14ac:dyDescent="0.25">
      <c r="A30" s="11"/>
      <c r="B30" s="10"/>
      <c r="C30" s="10"/>
      <c r="D30" s="34">
        <v>4</v>
      </c>
      <c r="E30" s="34">
        <v>3</v>
      </c>
      <c r="F30" s="34"/>
      <c r="G30" s="34"/>
      <c r="H30" s="40" t="str">
        <f t="shared" ref="H30" si="6">D30&amp;"x"&amp;E30&amp;"="</f>
        <v>4x3=</v>
      </c>
      <c r="I30" s="40">
        <f t="shared" ref="I30" si="7">E30*D30</f>
        <v>12</v>
      </c>
    </row>
    <row r="31" spans="1:10" x14ac:dyDescent="0.25">
      <c r="A31" s="13"/>
      <c r="B31" s="14"/>
      <c r="C31" s="14"/>
      <c r="D31" s="41"/>
      <c r="E31" s="41"/>
      <c r="F31" s="41"/>
      <c r="G31" s="41"/>
      <c r="H31" s="42"/>
      <c r="I31" s="42"/>
      <c r="J31" s="18"/>
    </row>
    <row r="32" spans="1:10" ht="31.5" x14ac:dyDescent="0.25">
      <c r="A32" s="5" t="s">
        <v>3</v>
      </c>
      <c r="B32" s="6" t="s">
        <v>4</v>
      </c>
      <c r="C32" s="7" t="s">
        <v>5</v>
      </c>
      <c r="D32" s="36" t="s">
        <v>23</v>
      </c>
      <c r="E32" s="37" t="s">
        <v>24</v>
      </c>
      <c r="F32" s="37"/>
      <c r="G32" s="37"/>
      <c r="H32" s="36" t="s">
        <v>8</v>
      </c>
      <c r="I32" s="36" t="s">
        <v>114</v>
      </c>
    </row>
    <row r="33" spans="1:12" ht="60" x14ac:dyDescent="0.25">
      <c r="A33" s="8" t="s">
        <v>25</v>
      </c>
      <c r="B33" s="9" t="s">
        <v>26</v>
      </c>
      <c r="C33" s="8" t="s">
        <v>27</v>
      </c>
      <c r="D33" s="38"/>
      <c r="E33" s="38"/>
      <c r="F33" s="38"/>
      <c r="G33" s="38"/>
      <c r="H33" s="38"/>
      <c r="I33" s="39">
        <f>SUM(I34:I34)</f>
        <v>24.19</v>
      </c>
    </row>
    <row r="34" spans="1:12" x14ac:dyDescent="0.25">
      <c r="A34" s="11"/>
      <c r="B34" s="10"/>
      <c r="C34" s="10"/>
      <c r="D34" s="34">
        <v>24.19</v>
      </c>
      <c r="E34" s="34">
        <v>1</v>
      </c>
      <c r="F34" s="34"/>
      <c r="G34" s="34"/>
      <c r="H34" s="40" t="str">
        <f t="shared" ref="H34" si="8">D34&amp;"x"&amp;E34&amp;"="</f>
        <v>24,19x1=</v>
      </c>
      <c r="I34" s="40">
        <f t="shared" ref="I34" si="9">E34*D34</f>
        <v>24.19</v>
      </c>
    </row>
    <row r="35" spans="1:12" x14ac:dyDescent="0.25">
      <c r="A35" s="13"/>
      <c r="B35" s="14"/>
      <c r="C35" s="14"/>
      <c r="D35" s="41"/>
      <c r="E35" s="41"/>
      <c r="F35" s="41"/>
      <c r="G35" s="41"/>
      <c r="H35" s="42"/>
      <c r="I35" s="42"/>
      <c r="J35" s="18"/>
    </row>
    <row r="36" spans="1:12" ht="47.25" x14ac:dyDescent="0.25">
      <c r="A36" s="5" t="s">
        <v>3</v>
      </c>
      <c r="B36" s="6" t="s">
        <v>4</v>
      </c>
      <c r="C36" s="7" t="s">
        <v>5</v>
      </c>
      <c r="D36" s="36" t="s">
        <v>115</v>
      </c>
      <c r="E36" s="36" t="s">
        <v>7</v>
      </c>
      <c r="F36" s="37"/>
      <c r="G36" s="37"/>
      <c r="H36" s="36" t="s">
        <v>8</v>
      </c>
      <c r="I36" s="36" t="s">
        <v>114</v>
      </c>
    </row>
    <row r="37" spans="1:12" ht="30" x14ac:dyDescent="0.25">
      <c r="A37" s="8" t="s">
        <v>28</v>
      </c>
      <c r="B37" s="9" t="s">
        <v>29</v>
      </c>
      <c r="C37" s="8" t="s">
        <v>11</v>
      </c>
      <c r="D37" s="38"/>
      <c r="E37" s="38"/>
      <c r="F37" s="38"/>
      <c r="G37" s="38"/>
      <c r="H37" s="38"/>
      <c r="I37" s="39">
        <f>SUM(I38:I38)</f>
        <v>8.4</v>
      </c>
    </row>
    <row r="38" spans="1:12" x14ac:dyDescent="0.25">
      <c r="A38" s="11"/>
      <c r="B38" s="10"/>
      <c r="C38" s="10"/>
      <c r="D38" s="34">
        <v>4</v>
      </c>
      <c r="E38" s="34">
        <v>2.1</v>
      </c>
      <c r="F38" s="34"/>
      <c r="G38" s="34"/>
      <c r="H38" s="40" t="str">
        <f>D38&amp;"x"&amp;E38&amp;"="</f>
        <v>4x2,1=</v>
      </c>
      <c r="I38" s="40">
        <f>D38*E38</f>
        <v>8.4</v>
      </c>
    </row>
    <row r="39" spans="1:12" x14ac:dyDescent="0.25">
      <c r="A39" s="13"/>
      <c r="B39" s="14"/>
      <c r="C39" s="14"/>
      <c r="D39" s="41"/>
      <c r="E39" s="41"/>
      <c r="F39" s="41"/>
      <c r="G39" s="41"/>
      <c r="H39" s="42"/>
      <c r="I39" s="42"/>
      <c r="J39" s="18"/>
    </row>
    <row r="40" spans="1:12" x14ac:dyDescent="0.25">
      <c r="A40" s="5" t="s">
        <v>3</v>
      </c>
      <c r="B40" s="6" t="s">
        <v>4</v>
      </c>
      <c r="C40" s="7" t="s">
        <v>5</v>
      </c>
      <c r="D40" s="36" t="s">
        <v>107</v>
      </c>
      <c r="E40" s="36" t="s">
        <v>108</v>
      </c>
      <c r="F40" s="36" t="s">
        <v>109</v>
      </c>
      <c r="G40" s="36" t="s">
        <v>106</v>
      </c>
      <c r="H40" s="36" t="s">
        <v>8</v>
      </c>
      <c r="I40" s="36" t="s">
        <v>114</v>
      </c>
    </row>
    <row r="41" spans="1:12" ht="75" x14ac:dyDescent="0.25">
      <c r="A41" s="8" t="s">
        <v>31</v>
      </c>
      <c r="B41" s="9" t="s">
        <v>32</v>
      </c>
      <c r="C41" s="8" t="s">
        <v>33</v>
      </c>
      <c r="D41" s="38"/>
      <c r="E41" s="38"/>
      <c r="F41" s="38"/>
      <c r="G41" s="38"/>
      <c r="H41" s="38"/>
      <c r="I41" s="39">
        <f>SUM(I42:I46)</f>
        <v>3.7308499999999998</v>
      </c>
    </row>
    <row r="42" spans="1:12" x14ac:dyDescent="0.25">
      <c r="A42" s="11"/>
      <c r="B42" s="10" t="s">
        <v>34</v>
      </c>
      <c r="C42" s="10"/>
      <c r="D42" s="34">
        <v>1.25</v>
      </c>
      <c r="E42" s="34">
        <v>1</v>
      </c>
      <c r="F42" s="34">
        <v>0.5</v>
      </c>
      <c r="G42" s="34">
        <v>2</v>
      </c>
      <c r="H42" s="40" t="str">
        <f>D42&amp;"x"&amp;E42&amp;"x"&amp;F42&amp;"x"&amp;G42&amp;"="</f>
        <v>1,25x1x0,5x2=</v>
      </c>
      <c r="I42" s="40">
        <f>E42*D42*F42*G42</f>
        <v>1.25</v>
      </c>
    </row>
    <row r="43" spans="1:12" x14ac:dyDescent="0.25">
      <c r="A43" s="11"/>
      <c r="B43" s="10" t="s">
        <v>35</v>
      </c>
      <c r="C43" s="10"/>
      <c r="D43" s="34">
        <v>4.7</v>
      </c>
      <c r="E43" s="34">
        <v>0.2</v>
      </c>
      <c r="F43" s="34">
        <v>0.5</v>
      </c>
      <c r="G43" s="34">
        <v>2</v>
      </c>
      <c r="H43" s="40" t="str">
        <f>D43&amp;"x"&amp;E43&amp;"x"&amp;F43&amp;"x"&amp;G43&amp;"="</f>
        <v>4,7x0,2x0,5x2=</v>
      </c>
      <c r="I43" s="40">
        <f>E43*D43*F43*G43</f>
        <v>0.94000000000000006</v>
      </c>
    </row>
    <row r="44" spans="1:12" x14ac:dyDescent="0.25">
      <c r="A44" s="11"/>
      <c r="B44" s="10" t="s">
        <v>36</v>
      </c>
      <c r="C44" s="10"/>
      <c r="D44" s="34">
        <v>0.35</v>
      </c>
      <c r="E44" s="34">
        <v>0.3</v>
      </c>
      <c r="F44" s="34">
        <v>2.77</v>
      </c>
      <c r="G44" s="34">
        <v>1</v>
      </c>
      <c r="H44" s="40" t="str">
        <f>D44&amp;"x"&amp;E44&amp;"x"&amp;F44&amp;"x"&amp;G44&amp;"="</f>
        <v>0,35x0,3x2,77x1=</v>
      </c>
      <c r="I44" s="40">
        <f>E44*D44*F44*G44</f>
        <v>0.29085</v>
      </c>
      <c r="L44" s="32"/>
    </row>
    <row r="45" spans="1:12" x14ac:dyDescent="0.25">
      <c r="A45" s="11"/>
      <c r="B45" s="10" t="s">
        <v>37</v>
      </c>
      <c r="C45" s="10"/>
      <c r="D45" s="34">
        <v>2.5</v>
      </c>
      <c r="E45" s="34">
        <v>2.5</v>
      </c>
      <c r="F45" s="34">
        <v>0.2</v>
      </c>
      <c r="G45" s="34">
        <v>1</v>
      </c>
      <c r="H45" s="40" t="str">
        <f>D45&amp;"x"&amp;E45&amp;"x"&amp;F45&amp;"x"&amp;G45&amp;"="</f>
        <v>2,5x2,5x0,2x1=</v>
      </c>
      <c r="I45" s="40">
        <f>E45*D45*F45*G45</f>
        <v>1.25</v>
      </c>
    </row>
    <row r="46" spans="1:12" x14ac:dyDescent="0.25">
      <c r="A46" s="11"/>
      <c r="B46" s="10" t="s">
        <v>38</v>
      </c>
      <c r="C46" s="10"/>
      <c r="D46" s="34"/>
      <c r="E46" s="34"/>
      <c r="F46" s="34"/>
      <c r="G46" s="34">
        <v>1</v>
      </c>
      <c r="H46" s="40" t="str">
        <f>D46&amp;"x"&amp;E46&amp;"x"&amp;F46&amp;"x"&amp;G46&amp;"="</f>
        <v>xxx1=</v>
      </c>
      <c r="I46" s="40">
        <f>E46*D46*F46*G46</f>
        <v>0</v>
      </c>
    </row>
    <row r="47" spans="1:12" x14ac:dyDescent="0.25">
      <c r="D47" s="44"/>
      <c r="E47" s="44"/>
      <c r="F47" s="44"/>
      <c r="G47" s="44"/>
      <c r="H47" s="44"/>
      <c r="I47" s="44"/>
    </row>
    <row r="48" spans="1:12" ht="31.5" x14ac:dyDescent="0.25">
      <c r="A48" s="5" t="s">
        <v>3</v>
      </c>
      <c r="B48" s="6" t="s">
        <v>4</v>
      </c>
      <c r="C48" s="7" t="s">
        <v>5</v>
      </c>
      <c r="D48" s="36" t="s">
        <v>23</v>
      </c>
      <c r="E48" s="36" t="s">
        <v>39</v>
      </c>
      <c r="F48" s="36"/>
      <c r="G48" s="36"/>
      <c r="H48" s="36" t="s">
        <v>8</v>
      </c>
      <c r="I48" s="36" t="s">
        <v>114</v>
      </c>
    </row>
    <row r="49" spans="1:9" x14ac:dyDescent="0.25">
      <c r="A49" s="8" t="s">
        <v>40</v>
      </c>
      <c r="B49" s="9" t="s">
        <v>41</v>
      </c>
      <c r="C49" s="8" t="s">
        <v>11</v>
      </c>
      <c r="D49" s="38"/>
      <c r="E49" s="38"/>
      <c r="F49" s="38"/>
      <c r="G49" s="38"/>
      <c r="H49" s="38"/>
      <c r="I49" s="39">
        <f>SUM(I50:I54)</f>
        <v>39.770200000000003</v>
      </c>
    </row>
    <row r="50" spans="1:9" x14ac:dyDescent="0.25">
      <c r="A50" s="11"/>
      <c r="B50" s="10" t="s">
        <v>34</v>
      </c>
      <c r="C50" s="10"/>
      <c r="D50" s="34">
        <f>I42</f>
        <v>1.25</v>
      </c>
      <c r="E50" s="34">
        <v>8</v>
      </c>
      <c r="F50" s="34"/>
      <c r="G50" s="34"/>
      <c r="H50" s="40" t="str">
        <f>D50&amp;"x"&amp;E50&amp;"="</f>
        <v>1,25x8=</v>
      </c>
      <c r="I50" s="40">
        <f>E50*D50</f>
        <v>10</v>
      </c>
    </row>
    <row r="51" spans="1:9" x14ac:dyDescent="0.25">
      <c r="A51" s="11"/>
      <c r="B51" s="10" t="s">
        <v>35</v>
      </c>
      <c r="C51" s="10"/>
      <c r="D51" s="34">
        <f>I43</f>
        <v>0.94000000000000006</v>
      </c>
      <c r="E51" s="34">
        <v>12</v>
      </c>
      <c r="F51" s="34"/>
      <c r="G51" s="34"/>
      <c r="H51" s="40" t="str">
        <f t="shared" ref="H51:H54" si="10">D51&amp;"x"&amp;E51&amp;"="</f>
        <v>0,94x12=</v>
      </c>
      <c r="I51" s="40">
        <f t="shared" ref="I51:I54" si="11">E51*D51</f>
        <v>11.280000000000001</v>
      </c>
    </row>
    <row r="52" spans="1:9" x14ac:dyDescent="0.25">
      <c r="A52" s="11"/>
      <c r="B52" s="10" t="s">
        <v>36</v>
      </c>
      <c r="C52" s="10"/>
      <c r="D52" s="34">
        <f>I44</f>
        <v>0.29085</v>
      </c>
      <c r="E52" s="34">
        <v>12</v>
      </c>
      <c r="F52" s="34"/>
      <c r="G52" s="34"/>
      <c r="H52" s="40" t="str">
        <f t="shared" si="10"/>
        <v>0,29085x12=</v>
      </c>
      <c r="I52" s="40">
        <f t="shared" si="11"/>
        <v>3.4901999999999997</v>
      </c>
    </row>
    <row r="53" spans="1:9" x14ac:dyDescent="0.25">
      <c r="A53" s="11"/>
      <c r="B53" s="10" t="s">
        <v>37</v>
      </c>
      <c r="C53" s="10"/>
      <c r="D53" s="34">
        <f>I45</f>
        <v>1.25</v>
      </c>
      <c r="E53" s="34">
        <v>12</v>
      </c>
      <c r="F53" s="34"/>
      <c r="G53" s="34"/>
      <c r="H53" s="40" t="str">
        <f t="shared" si="10"/>
        <v>1,25x12=</v>
      </c>
      <c r="I53" s="40">
        <f t="shared" si="11"/>
        <v>15</v>
      </c>
    </row>
    <row r="54" spans="1:9" x14ac:dyDescent="0.25">
      <c r="A54" s="11"/>
      <c r="B54" s="10" t="s">
        <v>38</v>
      </c>
      <c r="C54" s="10"/>
      <c r="D54" s="34">
        <f>I46</f>
        <v>0</v>
      </c>
      <c r="E54" s="34">
        <v>12</v>
      </c>
      <c r="F54" s="34"/>
      <c r="G54" s="34"/>
      <c r="H54" s="40" t="str">
        <f t="shared" si="10"/>
        <v>0x12=</v>
      </c>
      <c r="I54" s="40">
        <f t="shared" si="11"/>
        <v>0</v>
      </c>
    </row>
    <row r="55" spans="1:9" x14ac:dyDescent="0.25">
      <c r="D55" s="44"/>
      <c r="E55" s="44"/>
      <c r="F55" s="44"/>
      <c r="G55" s="44"/>
      <c r="H55" s="44"/>
      <c r="I55" s="44"/>
    </row>
    <row r="56" spans="1:9" ht="31.5" x14ac:dyDescent="0.25">
      <c r="A56" s="5" t="s">
        <v>3</v>
      </c>
      <c r="B56" s="6" t="s">
        <v>4</v>
      </c>
      <c r="C56" s="7" t="s">
        <v>5</v>
      </c>
      <c r="D56" s="36" t="s">
        <v>23</v>
      </c>
      <c r="E56" s="36" t="s">
        <v>30</v>
      </c>
      <c r="F56" s="36"/>
      <c r="G56" s="36"/>
      <c r="H56" s="36" t="s">
        <v>8</v>
      </c>
      <c r="I56" s="36" t="s">
        <v>114</v>
      </c>
    </row>
    <row r="57" spans="1:9" ht="30" x14ac:dyDescent="0.25">
      <c r="A57" s="8" t="s">
        <v>42</v>
      </c>
      <c r="B57" s="9" t="s">
        <v>43</v>
      </c>
      <c r="C57" s="8" t="s">
        <v>33</v>
      </c>
      <c r="D57" s="38"/>
      <c r="E57" s="38"/>
      <c r="F57" s="38"/>
      <c r="G57" s="38"/>
      <c r="H57" s="38"/>
      <c r="I57" s="39">
        <f>SUM(I58:I62)</f>
        <v>3.7308499999999998</v>
      </c>
    </row>
    <row r="58" spans="1:9" x14ac:dyDescent="0.25">
      <c r="A58" s="11"/>
      <c r="B58" s="10" t="s">
        <v>34</v>
      </c>
      <c r="C58" s="10"/>
      <c r="D58" s="34">
        <f>I42</f>
        <v>1.25</v>
      </c>
      <c r="E58" s="34">
        <v>1</v>
      </c>
      <c r="F58" s="34"/>
      <c r="G58" s="34"/>
      <c r="H58" s="40" t="str">
        <f>D58&amp;"x"&amp;E58&amp;"="</f>
        <v>1,25x1=</v>
      </c>
      <c r="I58" s="40">
        <f>E58*D58</f>
        <v>1.25</v>
      </c>
    </row>
    <row r="59" spans="1:9" x14ac:dyDescent="0.25">
      <c r="A59" s="11"/>
      <c r="B59" s="10" t="s">
        <v>35</v>
      </c>
      <c r="C59" s="10"/>
      <c r="D59" s="34">
        <f t="shared" ref="D59:D62" si="12">I43</f>
        <v>0.94000000000000006</v>
      </c>
      <c r="E59" s="34">
        <v>1</v>
      </c>
      <c r="F59" s="34"/>
      <c r="G59" s="34"/>
      <c r="H59" s="40" t="str">
        <f t="shared" ref="H59:H62" si="13">D59&amp;"x"&amp;E59&amp;"="</f>
        <v>0,94x1=</v>
      </c>
      <c r="I59" s="40">
        <f t="shared" ref="I59:I62" si="14">E59*D59</f>
        <v>0.94000000000000006</v>
      </c>
    </row>
    <row r="60" spans="1:9" x14ac:dyDescent="0.25">
      <c r="A60" s="11"/>
      <c r="B60" s="10" t="s">
        <v>36</v>
      </c>
      <c r="C60" s="10"/>
      <c r="D60" s="34">
        <f t="shared" si="12"/>
        <v>0.29085</v>
      </c>
      <c r="E60" s="34">
        <v>1</v>
      </c>
      <c r="F60" s="34"/>
      <c r="G60" s="34"/>
      <c r="H60" s="40" t="str">
        <f t="shared" si="13"/>
        <v>0,29085x1=</v>
      </c>
      <c r="I60" s="40">
        <f t="shared" si="14"/>
        <v>0.29085</v>
      </c>
    </row>
    <row r="61" spans="1:9" x14ac:dyDescent="0.25">
      <c r="A61" s="11"/>
      <c r="B61" s="10" t="s">
        <v>37</v>
      </c>
      <c r="C61" s="10"/>
      <c r="D61" s="34">
        <f t="shared" si="12"/>
        <v>1.25</v>
      </c>
      <c r="E61" s="34">
        <v>1</v>
      </c>
      <c r="F61" s="34"/>
      <c r="G61" s="34"/>
      <c r="H61" s="40" t="str">
        <f t="shared" si="13"/>
        <v>1,25x1=</v>
      </c>
      <c r="I61" s="40">
        <f t="shared" si="14"/>
        <v>1.25</v>
      </c>
    </row>
    <row r="62" spans="1:9" x14ac:dyDescent="0.25">
      <c r="A62" s="11"/>
      <c r="B62" s="10" t="s">
        <v>38</v>
      </c>
      <c r="C62" s="10"/>
      <c r="D62" s="34">
        <f t="shared" si="12"/>
        <v>0</v>
      </c>
      <c r="E62" s="34">
        <v>1</v>
      </c>
      <c r="F62" s="34"/>
      <c r="G62" s="34"/>
      <c r="H62" s="40" t="str">
        <f t="shared" si="13"/>
        <v>0x1=</v>
      </c>
      <c r="I62" s="40">
        <f t="shared" si="14"/>
        <v>0</v>
      </c>
    </row>
    <row r="63" spans="1:9" x14ac:dyDescent="0.25">
      <c r="D63" s="44"/>
      <c r="E63" s="44"/>
      <c r="F63" s="44"/>
      <c r="G63" s="44"/>
      <c r="H63" s="44"/>
      <c r="I63" s="44"/>
    </row>
    <row r="64" spans="1:9" ht="31.5" x14ac:dyDescent="0.25">
      <c r="A64" s="5" t="s">
        <v>3</v>
      </c>
      <c r="B64" s="6" t="s">
        <v>4</v>
      </c>
      <c r="C64" s="7" t="s">
        <v>5</v>
      </c>
      <c r="D64" s="36" t="s">
        <v>23</v>
      </c>
      <c r="E64" s="36" t="s">
        <v>44</v>
      </c>
      <c r="F64" s="36"/>
      <c r="G64" s="36"/>
      <c r="H64" s="36" t="s">
        <v>8</v>
      </c>
      <c r="I64" s="36" t="s">
        <v>114</v>
      </c>
    </row>
    <row r="65" spans="1:9" ht="30" x14ac:dyDescent="0.25">
      <c r="A65" s="8" t="s">
        <v>45</v>
      </c>
      <c r="B65" s="9" t="s">
        <v>46</v>
      </c>
      <c r="C65" s="8" t="s">
        <v>47</v>
      </c>
      <c r="D65" s="38"/>
      <c r="E65" s="38"/>
      <c r="F65" s="38"/>
      <c r="G65" s="38"/>
      <c r="H65" s="38"/>
      <c r="I65" s="39">
        <f>SUM(I66:I70)</f>
        <v>335.77650000000006</v>
      </c>
    </row>
    <row r="66" spans="1:9" x14ac:dyDescent="0.25">
      <c r="A66" s="11"/>
      <c r="B66" s="10" t="s">
        <v>34</v>
      </c>
      <c r="C66" s="10"/>
      <c r="D66" s="34">
        <f>I42</f>
        <v>1.25</v>
      </c>
      <c r="E66" s="34">
        <v>90</v>
      </c>
      <c r="F66" s="34"/>
      <c r="G66" s="34"/>
      <c r="H66" s="40" t="str">
        <f>D66&amp;"x"&amp;E66&amp;"="</f>
        <v>1,25x90=</v>
      </c>
      <c r="I66" s="40">
        <f>E66*D66</f>
        <v>112.5</v>
      </c>
    </row>
    <row r="67" spans="1:9" x14ac:dyDescent="0.25">
      <c r="A67" s="11"/>
      <c r="B67" s="10" t="s">
        <v>35</v>
      </c>
      <c r="C67" s="10"/>
      <c r="D67" s="34">
        <f t="shared" ref="D67:D70" si="15">I43</f>
        <v>0.94000000000000006</v>
      </c>
      <c r="E67" s="34">
        <v>90</v>
      </c>
      <c r="F67" s="34"/>
      <c r="G67" s="34"/>
      <c r="H67" s="40" t="str">
        <f t="shared" ref="H67:H70" si="16">D67&amp;"x"&amp;E67&amp;"="</f>
        <v>0,94x90=</v>
      </c>
      <c r="I67" s="40">
        <f t="shared" ref="I67:I70" si="17">E67*D67</f>
        <v>84.600000000000009</v>
      </c>
    </row>
    <row r="68" spans="1:9" x14ac:dyDescent="0.25">
      <c r="A68" s="11"/>
      <c r="B68" s="10" t="s">
        <v>36</v>
      </c>
      <c r="C68" s="10"/>
      <c r="D68" s="34">
        <f t="shared" si="15"/>
        <v>0.29085</v>
      </c>
      <c r="E68" s="34">
        <v>90</v>
      </c>
      <c r="F68" s="34"/>
      <c r="G68" s="34"/>
      <c r="H68" s="40" t="str">
        <f t="shared" si="16"/>
        <v>0,29085x90=</v>
      </c>
      <c r="I68" s="40">
        <f t="shared" si="17"/>
        <v>26.176500000000001</v>
      </c>
    </row>
    <row r="69" spans="1:9" x14ac:dyDescent="0.25">
      <c r="A69" s="11"/>
      <c r="B69" s="10" t="s">
        <v>37</v>
      </c>
      <c r="C69" s="10"/>
      <c r="D69" s="34">
        <f t="shared" si="15"/>
        <v>1.25</v>
      </c>
      <c r="E69" s="34">
        <v>90</v>
      </c>
      <c r="F69" s="34"/>
      <c r="G69" s="34"/>
      <c r="H69" s="40" t="str">
        <f t="shared" si="16"/>
        <v>1,25x90=</v>
      </c>
      <c r="I69" s="40">
        <f t="shared" si="17"/>
        <v>112.5</v>
      </c>
    </row>
    <row r="70" spans="1:9" x14ac:dyDescent="0.25">
      <c r="A70" s="11"/>
      <c r="B70" s="10" t="s">
        <v>38</v>
      </c>
      <c r="C70" s="10"/>
      <c r="D70" s="34">
        <f t="shared" si="15"/>
        <v>0</v>
      </c>
      <c r="E70" s="34">
        <v>90</v>
      </c>
      <c r="F70" s="34"/>
      <c r="G70" s="34"/>
      <c r="H70" s="40" t="str">
        <f t="shared" si="16"/>
        <v>0x90=</v>
      </c>
      <c r="I70" s="40">
        <f t="shared" si="17"/>
        <v>0</v>
      </c>
    </row>
    <row r="71" spans="1:9" x14ac:dyDescent="0.25">
      <c r="D71" s="44"/>
      <c r="E71" s="44"/>
      <c r="F71" s="44"/>
      <c r="G71" s="44"/>
      <c r="H71" s="44"/>
      <c r="I71" s="44"/>
    </row>
    <row r="72" spans="1:9" ht="31.5" x14ac:dyDescent="0.25">
      <c r="A72" s="5" t="s">
        <v>3</v>
      </c>
      <c r="B72" s="6" t="s">
        <v>4</v>
      </c>
      <c r="C72" s="7" t="s">
        <v>5</v>
      </c>
      <c r="D72" s="37" t="s">
        <v>48</v>
      </c>
      <c r="E72" s="36" t="s">
        <v>110</v>
      </c>
      <c r="F72" s="37"/>
      <c r="G72" s="36" t="s">
        <v>112</v>
      </c>
      <c r="H72" s="36" t="s">
        <v>8</v>
      </c>
      <c r="I72" s="36" t="s">
        <v>114</v>
      </c>
    </row>
    <row r="73" spans="1:9" ht="60" x14ac:dyDescent="0.25">
      <c r="A73" s="8" t="s">
        <v>49</v>
      </c>
      <c r="B73" s="9" t="s">
        <v>50</v>
      </c>
      <c r="C73" s="8" t="s">
        <v>51</v>
      </c>
      <c r="D73" s="38"/>
      <c r="E73" s="38"/>
      <c r="F73" s="38"/>
      <c r="G73" s="38"/>
      <c r="H73" s="38"/>
      <c r="I73" s="39">
        <f>SUM(I74:I74)</f>
        <v>2</v>
      </c>
    </row>
    <row r="74" spans="1:9" ht="47.25" x14ac:dyDescent="0.25">
      <c r="A74" s="11"/>
      <c r="B74" s="33" t="s">
        <v>111</v>
      </c>
      <c r="C74" s="10"/>
      <c r="D74" s="34">
        <v>200</v>
      </c>
      <c r="E74" s="34">
        <v>100</v>
      </c>
      <c r="F74" s="34"/>
      <c r="G74" s="34">
        <v>1</v>
      </c>
      <c r="H74" s="34" t="str">
        <f>D74&amp;"/"&amp;E74&amp;"x"&amp;G74&amp;"="</f>
        <v>200/100x1=</v>
      </c>
      <c r="I74" s="34">
        <f>ROUNDUP(D74/E74*G74,0)</f>
        <v>2</v>
      </c>
    </row>
    <row r="75" spans="1:9" x14ac:dyDescent="0.25">
      <c r="D75" s="44"/>
      <c r="E75" s="44"/>
      <c r="F75" s="44"/>
      <c r="G75" s="44"/>
      <c r="H75" s="44"/>
      <c r="I75" s="44"/>
    </row>
    <row r="76" spans="1:9" ht="31.5" x14ac:dyDescent="0.25">
      <c r="A76" s="5" t="s">
        <v>3</v>
      </c>
      <c r="B76" s="6" t="s">
        <v>4</v>
      </c>
      <c r="C76" s="7" t="s">
        <v>5</v>
      </c>
      <c r="D76" s="37" t="s">
        <v>48</v>
      </c>
      <c r="E76" s="36" t="s">
        <v>110</v>
      </c>
      <c r="F76" s="37"/>
      <c r="G76" s="36" t="s">
        <v>112</v>
      </c>
      <c r="H76" s="36" t="s">
        <v>8</v>
      </c>
      <c r="I76" s="36" t="s">
        <v>114</v>
      </c>
    </row>
    <row r="77" spans="1:9" ht="90" x14ac:dyDescent="0.25">
      <c r="A77" s="8" t="s">
        <v>53</v>
      </c>
      <c r="B77" s="9" t="s">
        <v>54</v>
      </c>
      <c r="C77" s="8" t="s">
        <v>51</v>
      </c>
      <c r="D77" s="38"/>
      <c r="E77" s="38"/>
      <c r="F77" s="38"/>
      <c r="G77" s="38"/>
      <c r="H77" s="38"/>
      <c r="I77" s="39">
        <f>SUM(I78:I78)</f>
        <v>8</v>
      </c>
    </row>
    <row r="78" spans="1:9" ht="47.25" x14ac:dyDescent="0.25">
      <c r="A78" s="11"/>
      <c r="B78" s="20" t="s">
        <v>55</v>
      </c>
      <c r="C78" s="10"/>
      <c r="D78" s="34">
        <v>200</v>
      </c>
      <c r="E78" s="34">
        <v>100</v>
      </c>
      <c r="F78" s="34"/>
      <c r="G78" s="34">
        <v>4</v>
      </c>
      <c r="H78" s="34" t="str">
        <f>D78&amp;"/"&amp;E78&amp;"x"&amp;G78&amp;"="</f>
        <v>200/100x4=</v>
      </c>
      <c r="I78" s="34">
        <f>ROUNDUP(D78/E78*G78,0)</f>
        <v>8</v>
      </c>
    </row>
    <row r="79" spans="1:9" x14ac:dyDescent="0.25">
      <c r="D79" s="44"/>
      <c r="E79" s="44"/>
      <c r="F79" s="44"/>
      <c r="G79" s="44"/>
      <c r="H79" s="44"/>
      <c r="I79" s="44"/>
    </row>
    <row r="80" spans="1:9" ht="31.5" x14ac:dyDescent="0.25">
      <c r="A80" s="5" t="s">
        <v>3</v>
      </c>
      <c r="B80" s="6" t="s">
        <v>4</v>
      </c>
      <c r="C80" s="7" t="s">
        <v>5</v>
      </c>
      <c r="D80" s="37" t="s">
        <v>48</v>
      </c>
      <c r="E80" s="36" t="s">
        <v>113</v>
      </c>
      <c r="F80" s="37"/>
      <c r="G80" s="36" t="s">
        <v>112</v>
      </c>
      <c r="H80" s="36" t="s">
        <v>8</v>
      </c>
      <c r="I80" s="36" t="s">
        <v>114</v>
      </c>
    </row>
    <row r="81" spans="1:9" ht="60" x14ac:dyDescent="0.25">
      <c r="A81" s="8" t="s">
        <v>56</v>
      </c>
      <c r="B81" s="9" t="s">
        <v>57</v>
      </c>
      <c r="C81" s="8" t="s">
        <v>58</v>
      </c>
      <c r="D81" s="38"/>
      <c r="E81" s="38"/>
      <c r="F81" s="38"/>
      <c r="G81" s="38"/>
      <c r="H81" s="38"/>
      <c r="I81" s="39">
        <f>SUM(I82:I82)</f>
        <v>200</v>
      </c>
    </row>
    <row r="82" spans="1:9" ht="31.5" x14ac:dyDescent="0.25">
      <c r="A82" s="11"/>
      <c r="B82" s="20" t="s">
        <v>59</v>
      </c>
      <c r="C82" s="10"/>
      <c r="D82" s="34">
        <v>200</v>
      </c>
      <c r="E82" s="34">
        <v>1</v>
      </c>
      <c r="F82" s="34"/>
      <c r="G82" s="34">
        <v>1</v>
      </c>
      <c r="H82" s="34" t="str">
        <f>D82&amp;"x"&amp;E82&amp;"x"&amp;G82&amp;"="</f>
        <v>200x1x1=</v>
      </c>
      <c r="I82" s="34">
        <f>E82*D82*G82</f>
        <v>200</v>
      </c>
    </row>
    <row r="83" spans="1:9" x14ac:dyDescent="0.25">
      <c r="D83" s="44"/>
      <c r="E83" s="44"/>
      <c r="F83" s="44"/>
      <c r="G83" s="44"/>
      <c r="H83" s="44"/>
      <c r="I83" s="44"/>
    </row>
    <row r="84" spans="1:9" ht="31.5" x14ac:dyDescent="0.25">
      <c r="A84" s="5" t="s">
        <v>3</v>
      </c>
      <c r="B84" s="6" t="s">
        <v>4</v>
      </c>
      <c r="C84" s="7" t="s">
        <v>5</v>
      </c>
      <c r="D84" s="37" t="s">
        <v>48</v>
      </c>
      <c r="E84" s="36" t="s">
        <v>110</v>
      </c>
      <c r="F84" s="37"/>
      <c r="G84" s="36" t="s">
        <v>112</v>
      </c>
      <c r="H84" s="36" t="s">
        <v>8</v>
      </c>
      <c r="I84" s="36" t="s">
        <v>114</v>
      </c>
    </row>
    <row r="85" spans="1:9" ht="30" x14ac:dyDescent="0.25">
      <c r="A85" s="8" t="s">
        <v>60</v>
      </c>
      <c r="B85" s="9" t="s">
        <v>61</v>
      </c>
      <c r="C85" s="8" t="s">
        <v>62</v>
      </c>
      <c r="D85" s="38"/>
      <c r="E85" s="38"/>
      <c r="F85" s="38"/>
      <c r="G85" s="38"/>
      <c r="H85" s="38"/>
      <c r="I85" s="39">
        <f>SUM(I86:I86)</f>
        <v>8</v>
      </c>
    </row>
    <row r="86" spans="1:9" ht="63" x14ac:dyDescent="0.25">
      <c r="A86" s="11"/>
      <c r="B86" s="20" t="s">
        <v>63</v>
      </c>
      <c r="C86" s="10"/>
      <c r="D86" s="34">
        <v>200</v>
      </c>
      <c r="E86" s="34">
        <v>100</v>
      </c>
      <c r="F86" s="34"/>
      <c r="G86" s="34">
        <v>4</v>
      </c>
      <c r="H86" s="34" t="str">
        <f>D86&amp;"/"&amp;E86&amp;"x"&amp;G86&amp;"="</f>
        <v>200/100x4=</v>
      </c>
      <c r="I86" s="34">
        <f>ROUNDUP(D86/E86*G86,0)</f>
        <v>8</v>
      </c>
    </row>
    <row r="87" spans="1:9" x14ac:dyDescent="0.25">
      <c r="D87" s="44"/>
      <c r="E87" s="44"/>
      <c r="F87" s="44"/>
      <c r="G87" s="44"/>
      <c r="H87" s="44"/>
      <c r="I87" s="44"/>
    </row>
    <row r="88" spans="1:9" ht="31.5" x14ac:dyDescent="0.25">
      <c r="A88" s="5" t="s">
        <v>3</v>
      </c>
      <c r="B88" s="6" t="s">
        <v>4</v>
      </c>
      <c r="C88" s="7" t="s">
        <v>5</v>
      </c>
      <c r="D88" s="37" t="s">
        <v>48</v>
      </c>
      <c r="E88" s="36" t="s">
        <v>110</v>
      </c>
      <c r="F88" s="37"/>
      <c r="G88" s="36" t="s">
        <v>112</v>
      </c>
      <c r="H88" s="36" t="s">
        <v>8</v>
      </c>
      <c r="I88" s="36" t="s">
        <v>114</v>
      </c>
    </row>
    <row r="89" spans="1:9" ht="30" x14ac:dyDescent="0.25">
      <c r="A89" s="8" t="s">
        <v>64</v>
      </c>
      <c r="B89" s="9" t="s">
        <v>65</v>
      </c>
      <c r="C89" s="8" t="s">
        <v>62</v>
      </c>
      <c r="D89" s="38"/>
      <c r="E89" s="38"/>
      <c r="F89" s="38"/>
      <c r="G89" s="38"/>
      <c r="H89" s="38"/>
      <c r="I89" s="39">
        <f>SUM(I90:I90)</f>
        <v>40</v>
      </c>
    </row>
    <row r="90" spans="1:9" ht="47.25" x14ac:dyDescent="0.25">
      <c r="A90" s="11"/>
      <c r="B90" s="20" t="s">
        <v>66</v>
      </c>
      <c r="C90" s="10"/>
      <c r="D90" s="34">
        <v>200</v>
      </c>
      <c r="E90" s="34">
        <v>5</v>
      </c>
      <c r="F90" s="34"/>
      <c r="G90" s="34">
        <v>1</v>
      </c>
      <c r="H90" s="34" t="str">
        <f>D90&amp;"/"&amp;E90&amp;"x"&amp;G90&amp;"="</f>
        <v>200/5x1=</v>
      </c>
      <c r="I90" s="34">
        <f>ROUNDUP(D90/E90*G90,0)</f>
        <v>40</v>
      </c>
    </row>
    <row r="91" spans="1:9" x14ac:dyDescent="0.25">
      <c r="D91" s="44"/>
      <c r="E91" s="44"/>
      <c r="F91" s="44"/>
      <c r="G91" s="44"/>
      <c r="H91" s="44"/>
      <c r="I91" s="44"/>
    </row>
    <row r="92" spans="1:9" ht="31.5" x14ac:dyDescent="0.25">
      <c r="A92" s="5" t="s">
        <v>3</v>
      </c>
      <c r="B92" s="6" t="s">
        <v>4</v>
      </c>
      <c r="C92" s="7" t="s">
        <v>5</v>
      </c>
      <c r="D92" s="36" t="s">
        <v>23</v>
      </c>
      <c r="E92" s="37" t="s">
        <v>24</v>
      </c>
      <c r="F92" s="37"/>
      <c r="G92" s="37"/>
      <c r="H92" s="36" t="s">
        <v>8</v>
      </c>
      <c r="I92" s="36" t="s">
        <v>114</v>
      </c>
    </row>
    <row r="93" spans="1:9" ht="60" x14ac:dyDescent="0.25">
      <c r="A93" s="8" t="s">
        <v>67</v>
      </c>
      <c r="B93" s="9" t="s">
        <v>26</v>
      </c>
      <c r="C93" s="8" t="s">
        <v>27</v>
      </c>
      <c r="D93" s="38"/>
      <c r="E93" s="38"/>
      <c r="F93" s="38"/>
      <c r="G93" s="38"/>
      <c r="H93" s="38"/>
      <c r="I93" s="39">
        <f>SUM(I94:I94)</f>
        <v>24.19</v>
      </c>
    </row>
    <row r="94" spans="1:9" x14ac:dyDescent="0.25">
      <c r="A94" s="11"/>
      <c r="B94" s="12"/>
      <c r="C94" s="10"/>
      <c r="D94" s="34">
        <v>24.19</v>
      </c>
      <c r="E94" s="34">
        <v>1</v>
      </c>
      <c r="F94" s="34"/>
      <c r="G94" s="34"/>
      <c r="H94" s="40" t="str">
        <f t="shared" ref="H94" si="18">D94&amp;"x"&amp;E94&amp;"="</f>
        <v>24,19x1=</v>
      </c>
      <c r="I94" s="40">
        <f t="shared" ref="I94" si="19">E94*D94</f>
        <v>24.19</v>
      </c>
    </row>
    <row r="95" spans="1:9" x14ac:dyDescent="0.25">
      <c r="D95" s="44"/>
      <c r="E95" s="44"/>
      <c r="F95" s="44"/>
      <c r="G95" s="44"/>
      <c r="H95" s="44"/>
      <c r="I95" s="44"/>
    </row>
    <row r="96" spans="1:9" ht="47.25" x14ac:dyDescent="0.25">
      <c r="A96" s="5" t="s">
        <v>3</v>
      </c>
      <c r="B96" s="6" t="s">
        <v>4</v>
      </c>
      <c r="C96" s="7" t="s">
        <v>5</v>
      </c>
      <c r="D96" s="36" t="s">
        <v>115</v>
      </c>
      <c r="E96" s="36" t="s">
        <v>7</v>
      </c>
      <c r="F96" s="37"/>
      <c r="G96" s="37"/>
      <c r="H96" s="36" t="s">
        <v>8</v>
      </c>
      <c r="I96" s="36" t="s">
        <v>114</v>
      </c>
    </row>
    <row r="97" spans="1:10" ht="30" x14ac:dyDescent="0.25">
      <c r="A97" s="8" t="s">
        <v>68</v>
      </c>
      <c r="B97" s="9" t="s">
        <v>29</v>
      </c>
      <c r="C97" s="8" t="s">
        <v>11</v>
      </c>
      <c r="D97" s="38"/>
      <c r="E97" s="38"/>
      <c r="F97" s="38"/>
      <c r="G97" s="38"/>
      <c r="H97" s="38"/>
      <c r="I97" s="39">
        <f>SUM(I98:I98)</f>
        <v>8.4</v>
      </c>
    </row>
    <row r="98" spans="1:10" x14ac:dyDescent="0.25">
      <c r="A98" s="11"/>
      <c r="B98" s="10"/>
      <c r="C98" s="10"/>
      <c r="D98" s="34">
        <v>4</v>
      </c>
      <c r="E98" s="34">
        <v>2.1</v>
      </c>
      <c r="F98" s="34"/>
      <c r="G98" s="34"/>
      <c r="H98" s="40" t="str">
        <f>D98&amp;"x"&amp;E98&amp;"="</f>
        <v>4x2,1=</v>
      </c>
      <c r="I98" s="40">
        <f>D98*E98</f>
        <v>8.4</v>
      </c>
    </row>
    <row r="99" spans="1:10" x14ac:dyDescent="0.25">
      <c r="A99" s="13"/>
      <c r="B99" s="14"/>
      <c r="C99" s="14"/>
      <c r="D99" s="41"/>
      <c r="E99" s="41"/>
      <c r="F99" s="41"/>
      <c r="G99" s="41"/>
      <c r="H99" s="42"/>
      <c r="I99" s="42"/>
      <c r="J99" s="18"/>
    </row>
    <row r="100" spans="1:10" x14ac:dyDescent="0.25">
      <c r="A100" s="5" t="s">
        <v>3</v>
      </c>
      <c r="B100" s="6" t="s">
        <v>4</v>
      </c>
      <c r="C100" s="7" t="s">
        <v>5</v>
      </c>
      <c r="D100" s="36" t="s">
        <v>107</v>
      </c>
      <c r="E100" s="36" t="s">
        <v>108</v>
      </c>
      <c r="F100" s="36" t="s">
        <v>109</v>
      </c>
      <c r="G100" s="36" t="s">
        <v>106</v>
      </c>
      <c r="H100" s="36" t="s">
        <v>8</v>
      </c>
      <c r="I100" s="36" t="s">
        <v>114</v>
      </c>
    </row>
    <row r="101" spans="1:10" ht="75" x14ac:dyDescent="0.25">
      <c r="A101" s="8" t="s">
        <v>69</v>
      </c>
      <c r="B101" s="9" t="s">
        <v>32</v>
      </c>
      <c r="C101" s="8" t="s">
        <v>33</v>
      </c>
      <c r="D101" s="38"/>
      <c r="E101" s="38"/>
      <c r="F101" s="38"/>
      <c r="G101" s="38"/>
      <c r="H101" s="38"/>
      <c r="I101" s="39">
        <f>SUM(I102:I106)</f>
        <v>3.7308499999999998</v>
      </c>
    </row>
    <row r="102" spans="1:10" x14ac:dyDescent="0.25">
      <c r="A102" s="11"/>
      <c r="B102" s="10" t="s">
        <v>34</v>
      </c>
      <c r="C102" s="10"/>
      <c r="D102" s="34">
        <v>1.25</v>
      </c>
      <c r="E102" s="34">
        <v>1</v>
      </c>
      <c r="F102" s="34">
        <v>0.5</v>
      </c>
      <c r="G102" s="34">
        <v>2</v>
      </c>
      <c r="H102" s="40" t="str">
        <f>D102&amp;"x"&amp;E102&amp;"x"&amp;F102&amp;"x"&amp;G102&amp;"="</f>
        <v>1,25x1x0,5x2=</v>
      </c>
      <c r="I102" s="40">
        <f>E102*D102*F102*G102</f>
        <v>1.25</v>
      </c>
    </row>
    <row r="103" spans="1:10" x14ac:dyDescent="0.25">
      <c r="A103" s="11"/>
      <c r="B103" s="10" t="s">
        <v>35</v>
      </c>
      <c r="C103" s="10"/>
      <c r="D103" s="34">
        <v>4.7</v>
      </c>
      <c r="E103" s="34">
        <v>0.2</v>
      </c>
      <c r="F103" s="34">
        <v>0.5</v>
      </c>
      <c r="G103" s="34">
        <v>2</v>
      </c>
      <c r="H103" s="40" t="str">
        <f>D103&amp;"x"&amp;E103&amp;"x"&amp;F103&amp;"x"&amp;G103&amp;"="</f>
        <v>4,7x0,2x0,5x2=</v>
      </c>
      <c r="I103" s="40">
        <f>E103*D103*F103*G103</f>
        <v>0.94000000000000006</v>
      </c>
    </row>
    <row r="104" spans="1:10" x14ac:dyDescent="0.25">
      <c r="A104" s="11"/>
      <c r="B104" s="10" t="s">
        <v>36</v>
      </c>
      <c r="C104" s="10"/>
      <c r="D104" s="34">
        <v>0.35</v>
      </c>
      <c r="E104" s="34">
        <v>0.3</v>
      </c>
      <c r="F104" s="34">
        <v>2.77</v>
      </c>
      <c r="G104" s="34">
        <v>1</v>
      </c>
      <c r="H104" s="40" t="str">
        <f>D104&amp;"x"&amp;E104&amp;"x"&amp;F104&amp;"x"&amp;G104&amp;"="</f>
        <v>0,35x0,3x2,77x1=</v>
      </c>
      <c r="I104" s="40">
        <f>E104*D104*F104*G104</f>
        <v>0.29085</v>
      </c>
    </row>
    <row r="105" spans="1:10" x14ac:dyDescent="0.25">
      <c r="A105" s="11"/>
      <c r="B105" s="10" t="s">
        <v>37</v>
      </c>
      <c r="C105" s="10"/>
      <c r="D105" s="34">
        <v>2.5</v>
      </c>
      <c r="E105" s="34">
        <v>2.5</v>
      </c>
      <c r="F105" s="34">
        <v>0.2</v>
      </c>
      <c r="G105" s="34">
        <v>1</v>
      </c>
      <c r="H105" s="40" t="str">
        <f>D105&amp;"x"&amp;E105&amp;"x"&amp;F105&amp;"x"&amp;G105&amp;"="</f>
        <v>2,5x2,5x0,2x1=</v>
      </c>
      <c r="I105" s="40">
        <f>E105*D105*F105*G105</f>
        <v>1.25</v>
      </c>
    </row>
    <row r="106" spans="1:10" x14ac:dyDescent="0.25">
      <c r="A106" s="11"/>
      <c r="B106" s="10" t="s">
        <v>38</v>
      </c>
      <c r="C106" s="10"/>
      <c r="D106" s="34"/>
      <c r="E106" s="34"/>
      <c r="F106" s="34"/>
      <c r="G106" s="34">
        <v>1</v>
      </c>
      <c r="H106" s="40" t="str">
        <f>D106&amp;"x"&amp;E106&amp;"x"&amp;F106&amp;"x"&amp;G106&amp;"="</f>
        <v>xxx1=</v>
      </c>
      <c r="I106" s="40">
        <f>E106*D106*F106*G106</f>
        <v>0</v>
      </c>
    </row>
    <row r="107" spans="1:10" x14ac:dyDescent="0.25">
      <c r="D107" s="44"/>
      <c r="E107" s="44"/>
      <c r="F107" s="44"/>
      <c r="G107" s="44"/>
      <c r="H107" s="44"/>
      <c r="I107" s="44"/>
    </row>
    <row r="108" spans="1:10" ht="31.5" x14ac:dyDescent="0.25">
      <c r="A108" s="5" t="s">
        <v>3</v>
      </c>
      <c r="B108" s="6" t="s">
        <v>4</v>
      </c>
      <c r="C108" s="7" t="s">
        <v>5</v>
      </c>
      <c r="D108" s="36" t="s">
        <v>23</v>
      </c>
      <c r="E108" s="36" t="s">
        <v>39</v>
      </c>
      <c r="F108" s="36"/>
      <c r="G108" s="36"/>
      <c r="H108" s="36" t="s">
        <v>8</v>
      </c>
      <c r="I108" s="36" t="s">
        <v>114</v>
      </c>
    </row>
    <row r="109" spans="1:10" x14ac:dyDescent="0.25">
      <c r="A109" s="8" t="s">
        <v>70</v>
      </c>
      <c r="B109" s="9" t="s">
        <v>41</v>
      </c>
      <c r="C109" s="8" t="s">
        <v>11</v>
      </c>
      <c r="D109" s="38"/>
      <c r="E109" s="38"/>
      <c r="F109" s="38"/>
      <c r="G109" s="38"/>
      <c r="H109" s="38"/>
      <c r="I109" s="39">
        <f>SUM(I110:I114)</f>
        <v>39.770200000000003</v>
      </c>
    </row>
    <row r="110" spans="1:10" x14ac:dyDescent="0.25">
      <c r="A110" s="11"/>
      <c r="B110" s="10" t="s">
        <v>34</v>
      </c>
      <c r="C110" s="10"/>
      <c r="D110" s="34">
        <f>I102</f>
        <v>1.25</v>
      </c>
      <c r="E110" s="34">
        <v>8</v>
      </c>
      <c r="F110" s="34"/>
      <c r="G110" s="34"/>
      <c r="H110" s="40" t="str">
        <f>D110&amp;"x"&amp;E110&amp;"="</f>
        <v>1,25x8=</v>
      </c>
      <c r="I110" s="40">
        <f>E110*D110</f>
        <v>10</v>
      </c>
    </row>
    <row r="111" spans="1:10" x14ac:dyDescent="0.25">
      <c r="A111" s="11"/>
      <c r="B111" s="10" t="s">
        <v>35</v>
      </c>
      <c r="C111" s="10"/>
      <c r="D111" s="34">
        <f>I103</f>
        <v>0.94000000000000006</v>
      </c>
      <c r="E111" s="34">
        <v>12</v>
      </c>
      <c r="F111" s="34"/>
      <c r="G111" s="34"/>
      <c r="H111" s="40" t="str">
        <f t="shared" ref="H111:H114" si="20">D111&amp;"x"&amp;E111&amp;"="</f>
        <v>0,94x12=</v>
      </c>
      <c r="I111" s="40">
        <f t="shared" ref="I111:I114" si="21">E111*D111</f>
        <v>11.280000000000001</v>
      </c>
    </row>
    <row r="112" spans="1:10" x14ac:dyDescent="0.25">
      <c r="A112" s="11"/>
      <c r="B112" s="10" t="s">
        <v>36</v>
      </c>
      <c r="C112" s="10"/>
      <c r="D112" s="34">
        <f>I104</f>
        <v>0.29085</v>
      </c>
      <c r="E112" s="34">
        <v>12</v>
      </c>
      <c r="F112" s="34"/>
      <c r="G112" s="34"/>
      <c r="H112" s="40" t="str">
        <f t="shared" si="20"/>
        <v>0,29085x12=</v>
      </c>
      <c r="I112" s="40">
        <f t="shared" si="21"/>
        <v>3.4901999999999997</v>
      </c>
    </row>
    <row r="113" spans="1:9" x14ac:dyDescent="0.25">
      <c r="A113" s="11"/>
      <c r="B113" s="10" t="s">
        <v>37</v>
      </c>
      <c r="C113" s="10"/>
      <c r="D113" s="34">
        <f>I105</f>
        <v>1.25</v>
      </c>
      <c r="E113" s="34">
        <v>12</v>
      </c>
      <c r="F113" s="34"/>
      <c r="G113" s="34"/>
      <c r="H113" s="40" t="str">
        <f t="shared" si="20"/>
        <v>1,25x12=</v>
      </c>
      <c r="I113" s="40">
        <f t="shared" si="21"/>
        <v>15</v>
      </c>
    </row>
    <row r="114" spans="1:9" x14ac:dyDescent="0.25">
      <c r="A114" s="11"/>
      <c r="B114" s="10" t="s">
        <v>38</v>
      </c>
      <c r="C114" s="10"/>
      <c r="D114" s="34">
        <f>I106</f>
        <v>0</v>
      </c>
      <c r="E114" s="34">
        <v>12</v>
      </c>
      <c r="F114" s="34"/>
      <c r="G114" s="34"/>
      <c r="H114" s="40" t="str">
        <f t="shared" si="20"/>
        <v>0x12=</v>
      </c>
      <c r="I114" s="40">
        <f t="shared" si="21"/>
        <v>0</v>
      </c>
    </row>
    <row r="115" spans="1:9" x14ac:dyDescent="0.25">
      <c r="D115" s="44"/>
      <c r="E115" s="44"/>
      <c r="F115" s="44"/>
      <c r="G115" s="44"/>
      <c r="H115" s="44"/>
      <c r="I115" s="44"/>
    </row>
    <row r="116" spans="1:9" ht="31.5" x14ac:dyDescent="0.25">
      <c r="A116" s="5" t="s">
        <v>3</v>
      </c>
      <c r="B116" s="6" t="s">
        <v>4</v>
      </c>
      <c r="C116" s="7" t="s">
        <v>5</v>
      </c>
      <c r="D116" s="36" t="s">
        <v>23</v>
      </c>
      <c r="E116" s="36" t="s">
        <v>30</v>
      </c>
      <c r="F116" s="36"/>
      <c r="G116" s="36"/>
      <c r="H116" s="36" t="s">
        <v>8</v>
      </c>
      <c r="I116" s="36" t="s">
        <v>114</v>
      </c>
    </row>
    <row r="117" spans="1:9" ht="30" x14ac:dyDescent="0.25">
      <c r="A117" s="8" t="s">
        <v>71</v>
      </c>
      <c r="B117" s="9" t="s">
        <v>43</v>
      </c>
      <c r="C117" s="8" t="s">
        <v>33</v>
      </c>
      <c r="D117" s="38"/>
      <c r="E117" s="38"/>
      <c r="F117" s="38"/>
      <c r="G117" s="38"/>
      <c r="H117" s="38"/>
      <c r="I117" s="39">
        <f>SUM(I118:I122)</f>
        <v>3.7308499999999998</v>
      </c>
    </row>
    <row r="118" spans="1:9" x14ac:dyDescent="0.25">
      <c r="A118" s="11"/>
      <c r="B118" s="10" t="s">
        <v>34</v>
      </c>
      <c r="C118" s="10"/>
      <c r="D118" s="34">
        <f>I102</f>
        <v>1.25</v>
      </c>
      <c r="E118" s="34">
        <v>1</v>
      </c>
      <c r="F118" s="34"/>
      <c r="G118" s="34"/>
      <c r="H118" s="40" t="str">
        <f>D118&amp;"x"&amp;E118&amp;"="</f>
        <v>1,25x1=</v>
      </c>
      <c r="I118" s="40">
        <f>E118*D118</f>
        <v>1.25</v>
      </c>
    </row>
    <row r="119" spans="1:9" x14ac:dyDescent="0.25">
      <c r="A119" s="11"/>
      <c r="B119" s="10" t="s">
        <v>35</v>
      </c>
      <c r="C119" s="10"/>
      <c r="D119" s="34">
        <f t="shared" ref="D119:D122" si="22">I103</f>
        <v>0.94000000000000006</v>
      </c>
      <c r="E119" s="34">
        <v>1</v>
      </c>
      <c r="F119" s="34"/>
      <c r="G119" s="34"/>
      <c r="H119" s="40" t="str">
        <f t="shared" ref="H119:H122" si="23">D119&amp;"x"&amp;E119&amp;"="</f>
        <v>0,94x1=</v>
      </c>
      <c r="I119" s="40">
        <f t="shared" ref="I119:I122" si="24">E119*D119</f>
        <v>0.94000000000000006</v>
      </c>
    </row>
    <row r="120" spans="1:9" x14ac:dyDescent="0.25">
      <c r="A120" s="11"/>
      <c r="B120" s="10" t="s">
        <v>36</v>
      </c>
      <c r="C120" s="10"/>
      <c r="D120" s="34">
        <f t="shared" si="22"/>
        <v>0.29085</v>
      </c>
      <c r="E120" s="34">
        <v>1</v>
      </c>
      <c r="F120" s="34"/>
      <c r="G120" s="34"/>
      <c r="H120" s="40" t="str">
        <f t="shared" si="23"/>
        <v>0,29085x1=</v>
      </c>
      <c r="I120" s="40">
        <f t="shared" si="24"/>
        <v>0.29085</v>
      </c>
    </row>
    <row r="121" spans="1:9" x14ac:dyDescent="0.25">
      <c r="A121" s="11"/>
      <c r="B121" s="10" t="s">
        <v>37</v>
      </c>
      <c r="C121" s="10"/>
      <c r="D121" s="34">
        <f t="shared" si="22"/>
        <v>1.25</v>
      </c>
      <c r="E121" s="34">
        <v>1</v>
      </c>
      <c r="F121" s="34"/>
      <c r="G121" s="34"/>
      <c r="H121" s="40" t="str">
        <f t="shared" si="23"/>
        <v>1,25x1=</v>
      </c>
      <c r="I121" s="40">
        <f t="shared" si="24"/>
        <v>1.25</v>
      </c>
    </row>
    <row r="122" spans="1:9" x14ac:dyDescent="0.25">
      <c r="A122" s="11"/>
      <c r="B122" s="10" t="s">
        <v>38</v>
      </c>
      <c r="C122" s="10"/>
      <c r="D122" s="34">
        <f t="shared" si="22"/>
        <v>0</v>
      </c>
      <c r="E122" s="34">
        <v>1</v>
      </c>
      <c r="F122" s="34"/>
      <c r="G122" s="34"/>
      <c r="H122" s="40" t="str">
        <f t="shared" si="23"/>
        <v>0x1=</v>
      </c>
      <c r="I122" s="40">
        <f t="shared" si="24"/>
        <v>0</v>
      </c>
    </row>
    <row r="123" spans="1:9" x14ac:dyDescent="0.25">
      <c r="D123" s="44"/>
      <c r="E123" s="44"/>
      <c r="F123" s="44"/>
      <c r="G123" s="44"/>
      <c r="H123" s="44"/>
      <c r="I123" s="44"/>
    </row>
    <row r="124" spans="1:9" ht="31.5" x14ac:dyDescent="0.25">
      <c r="A124" s="5" t="s">
        <v>3</v>
      </c>
      <c r="B124" s="6" t="s">
        <v>4</v>
      </c>
      <c r="C124" s="7" t="s">
        <v>5</v>
      </c>
      <c r="D124" s="36" t="s">
        <v>23</v>
      </c>
      <c r="E124" s="36" t="s">
        <v>44</v>
      </c>
      <c r="F124" s="36"/>
      <c r="G124" s="36"/>
      <c r="H124" s="36" t="s">
        <v>8</v>
      </c>
      <c r="I124" s="36" t="s">
        <v>114</v>
      </c>
    </row>
    <row r="125" spans="1:9" ht="30" x14ac:dyDescent="0.25">
      <c r="A125" s="8" t="s">
        <v>72</v>
      </c>
      <c r="B125" s="9" t="s">
        <v>46</v>
      </c>
      <c r="C125" s="8" t="s">
        <v>47</v>
      </c>
      <c r="D125" s="38"/>
      <c r="E125" s="38"/>
      <c r="F125" s="38"/>
      <c r="G125" s="38"/>
      <c r="H125" s="38"/>
      <c r="I125" s="39">
        <f>SUM(I126:I130)</f>
        <v>335.77650000000006</v>
      </c>
    </row>
    <row r="126" spans="1:9" x14ac:dyDescent="0.25">
      <c r="A126" s="11"/>
      <c r="B126" s="10" t="s">
        <v>34</v>
      </c>
      <c r="C126" s="10"/>
      <c r="D126" s="34">
        <f>I102</f>
        <v>1.25</v>
      </c>
      <c r="E126" s="34">
        <v>90</v>
      </c>
      <c r="F126" s="34"/>
      <c r="G126" s="34"/>
      <c r="H126" s="40" t="str">
        <f>D126&amp;"x"&amp;E126&amp;"="</f>
        <v>1,25x90=</v>
      </c>
      <c r="I126" s="40">
        <f>E126*D126</f>
        <v>112.5</v>
      </c>
    </row>
    <row r="127" spans="1:9" x14ac:dyDescent="0.25">
      <c r="A127" s="11"/>
      <c r="B127" s="10" t="s">
        <v>35</v>
      </c>
      <c r="C127" s="10"/>
      <c r="D127" s="34">
        <f t="shared" ref="D127:D130" si="25">I103</f>
        <v>0.94000000000000006</v>
      </c>
      <c r="E127" s="34">
        <v>90</v>
      </c>
      <c r="F127" s="34"/>
      <c r="G127" s="34"/>
      <c r="H127" s="40" t="str">
        <f t="shared" ref="H127:H130" si="26">D127&amp;"x"&amp;E127&amp;"="</f>
        <v>0,94x90=</v>
      </c>
      <c r="I127" s="40">
        <f t="shared" ref="I127:I130" si="27">E127*D127</f>
        <v>84.600000000000009</v>
      </c>
    </row>
    <row r="128" spans="1:9" x14ac:dyDescent="0.25">
      <c r="A128" s="11"/>
      <c r="B128" s="10" t="s">
        <v>36</v>
      </c>
      <c r="C128" s="10"/>
      <c r="D128" s="34">
        <f t="shared" si="25"/>
        <v>0.29085</v>
      </c>
      <c r="E128" s="34">
        <v>90</v>
      </c>
      <c r="F128" s="34"/>
      <c r="G128" s="34"/>
      <c r="H128" s="40" t="str">
        <f t="shared" si="26"/>
        <v>0,29085x90=</v>
      </c>
      <c r="I128" s="40">
        <f t="shared" si="27"/>
        <v>26.176500000000001</v>
      </c>
    </row>
    <row r="129" spans="1:9" x14ac:dyDescent="0.25">
      <c r="A129" s="11"/>
      <c r="B129" s="10" t="s">
        <v>37</v>
      </c>
      <c r="C129" s="10"/>
      <c r="D129" s="34">
        <f t="shared" si="25"/>
        <v>1.25</v>
      </c>
      <c r="E129" s="34">
        <v>90</v>
      </c>
      <c r="F129" s="34"/>
      <c r="G129" s="34"/>
      <c r="H129" s="40" t="str">
        <f t="shared" si="26"/>
        <v>1,25x90=</v>
      </c>
      <c r="I129" s="40">
        <f t="shared" si="27"/>
        <v>112.5</v>
      </c>
    </row>
    <row r="130" spans="1:9" x14ac:dyDescent="0.25">
      <c r="A130" s="11"/>
      <c r="B130" s="10" t="s">
        <v>38</v>
      </c>
      <c r="C130" s="10"/>
      <c r="D130" s="34">
        <f t="shared" si="25"/>
        <v>0</v>
      </c>
      <c r="E130" s="34">
        <v>90</v>
      </c>
      <c r="F130" s="34"/>
      <c r="G130" s="34"/>
      <c r="H130" s="40" t="str">
        <f t="shared" si="26"/>
        <v>0x90=</v>
      </c>
      <c r="I130" s="40">
        <f t="shared" si="27"/>
        <v>0</v>
      </c>
    </row>
    <row r="131" spans="1:9" x14ac:dyDescent="0.25">
      <c r="D131" s="44"/>
      <c r="E131" s="44"/>
      <c r="F131" s="44"/>
      <c r="G131" s="44"/>
      <c r="H131" s="44"/>
      <c r="I131" s="44"/>
    </row>
    <row r="132" spans="1:9" ht="31.5" x14ac:dyDescent="0.25">
      <c r="A132" s="5" t="s">
        <v>3</v>
      </c>
      <c r="B132" s="6" t="s">
        <v>4</v>
      </c>
      <c r="C132" s="7" t="s">
        <v>5</v>
      </c>
      <c r="D132" s="37" t="s">
        <v>48</v>
      </c>
      <c r="E132" s="36" t="s">
        <v>110</v>
      </c>
      <c r="F132" s="37"/>
      <c r="G132" s="36" t="s">
        <v>112</v>
      </c>
      <c r="H132" s="36" t="s">
        <v>8</v>
      </c>
      <c r="I132" s="36" t="s">
        <v>114</v>
      </c>
    </row>
    <row r="133" spans="1:9" ht="60" x14ac:dyDescent="0.25">
      <c r="A133" s="8" t="s">
        <v>73</v>
      </c>
      <c r="B133" s="9" t="s">
        <v>50</v>
      </c>
      <c r="C133" s="8" t="s">
        <v>51</v>
      </c>
      <c r="D133" s="38"/>
      <c r="E133" s="38"/>
      <c r="F133" s="38"/>
      <c r="G133" s="38"/>
      <c r="H133" s="38"/>
      <c r="I133" s="39">
        <f>SUM(I134:I134)</f>
        <v>2</v>
      </c>
    </row>
    <row r="134" spans="1:9" ht="47.25" x14ac:dyDescent="0.25">
      <c r="A134" s="11"/>
      <c r="B134" s="33" t="s">
        <v>111</v>
      </c>
      <c r="C134" s="10"/>
      <c r="D134" s="34">
        <v>200</v>
      </c>
      <c r="E134" s="34">
        <v>100</v>
      </c>
      <c r="F134" s="34"/>
      <c r="G134" s="34">
        <v>1</v>
      </c>
      <c r="H134" s="34" t="str">
        <f>D134&amp;"/"&amp;E134&amp;"x"&amp;G134&amp;"="</f>
        <v>200/100x1=</v>
      </c>
      <c r="I134" s="34">
        <f>ROUNDUP(D134/E134*G134,0)</f>
        <v>2</v>
      </c>
    </row>
    <row r="135" spans="1:9" x14ac:dyDescent="0.25">
      <c r="D135" s="44"/>
      <c r="E135" s="44"/>
      <c r="F135" s="44"/>
      <c r="G135" s="44"/>
      <c r="H135" s="44"/>
      <c r="I135" s="44"/>
    </row>
    <row r="136" spans="1:9" ht="31.5" x14ac:dyDescent="0.25">
      <c r="A136" s="5" t="s">
        <v>3</v>
      </c>
      <c r="B136" s="6" t="s">
        <v>4</v>
      </c>
      <c r="C136" s="7" t="s">
        <v>5</v>
      </c>
      <c r="D136" s="37" t="s">
        <v>48</v>
      </c>
      <c r="E136" s="36" t="s">
        <v>110</v>
      </c>
      <c r="F136" s="37"/>
      <c r="G136" s="36" t="s">
        <v>112</v>
      </c>
      <c r="H136" s="36" t="s">
        <v>8</v>
      </c>
      <c r="I136" s="36" t="s">
        <v>114</v>
      </c>
    </row>
    <row r="137" spans="1:9" ht="90" x14ac:dyDescent="0.25">
      <c r="A137" s="8" t="s">
        <v>74</v>
      </c>
      <c r="B137" s="9" t="s">
        <v>54</v>
      </c>
      <c r="C137" s="8" t="s">
        <v>51</v>
      </c>
      <c r="D137" s="38"/>
      <c r="E137" s="38"/>
      <c r="F137" s="38"/>
      <c r="G137" s="38"/>
      <c r="H137" s="38"/>
      <c r="I137" s="39">
        <f>SUM(I138:I138)</f>
        <v>8</v>
      </c>
    </row>
    <row r="138" spans="1:9" ht="47.25" x14ac:dyDescent="0.25">
      <c r="A138" s="11"/>
      <c r="B138" s="20" t="s">
        <v>55</v>
      </c>
      <c r="C138" s="10"/>
      <c r="D138" s="34">
        <v>200</v>
      </c>
      <c r="E138" s="34">
        <v>100</v>
      </c>
      <c r="F138" s="34"/>
      <c r="G138" s="34">
        <v>4</v>
      </c>
      <c r="H138" s="34" t="str">
        <f>D138&amp;"/"&amp;E138&amp;"x"&amp;G138&amp;"="</f>
        <v>200/100x4=</v>
      </c>
      <c r="I138" s="34">
        <f>ROUNDUP(D138/E138*G138,0)</f>
        <v>8</v>
      </c>
    </row>
    <row r="139" spans="1:9" x14ac:dyDescent="0.25">
      <c r="D139" s="44"/>
      <c r="E139" s="44"/>
      <c r="F139" s="44"/>
      <c r="G139" s="44"/>
      <c r="H139" s="44"/>
      <c r="I139" s="44"/>
    </row>
    <row r="140" spans="1:9" ht="31.5" x14ac:dyDescent="0.25">
      <c r="A140" s="5" t="s">
        <v>3</v>
      </c>
      <c r="B140" s="6" t="s">
        <v>4</v>
      </c>
      <c r="C140" s="7" t="s">
        <v>5</v>
      </c>
      <c r="D140" s="37" t="s">
        <v>48</v>
      </c>
      <c r="E140" s="36" t="s">
        <v>113</v>
      </c>
      <c r="F140" s="37"/>
      <c r="G140" s="36" t="s">
        <v>112</v>
      </c>
      <c r="H140" s="36" t="s">
        <v>8</v>
      </c>
      <c r="I140" s="36" t="s">
        <v>114</v>
      </c>
    </row>
    <row r="141" spans="1:9" ht="60" x14ac:dyDescent="0.25">
      <c r="A141" s="8" t="s">
        <v>75</v>
      </c>
      <c r="B141" s="9" t="s">
        <v>57</v>
      </c>
      <c r="C141" s="8" t="s">
        <v>58</v>
      </c>
      <c r="D141" s="38"/>
      <c r="E141" s="38"/>
      <c r="F141" s="38"/>
      <c r="G141" s="38"/>
      <c r="H141" s="38"/>
      <c r="I141" s="39">
        <f>SUM(I142:I142)</f>
        <v>200</v>
      </c>
    </row>
    <row r="142" spans="1:9" ht="31.5" x14ac:dyDescent="0.25">
      <c r="A142" s="11"/>
      <c r="B142" s="20" t="s">
        <v>59</v>
      </c>
      <c r="C142" s="10"/>
      <c r="D142" s="34">
        <v>200</v>
      </c>
      <c r="E142" s="34">
        <v>1</v>
      </c>
      <c r="F142" s="34"/>
      <c r="G142" s="34">
        <v>1</v>
      </c>
      <c r="H142" s="34" t="str">
        <f>D142&amp;"x"&amp;E142&amp;"x"&amp;G142&amp;"="</f>
        <v>200x1x1=</v>
      </c>
      <c r="I142" s="34">
        <f>E142*D142*G142</f>
        <v>200</v>
      </c>
    </row>
    <row r="143" spans="1:9" x14ac:dyDescent="0.25">
      <c r="D143" s="44"/>
      <c r="E143" s="44"/>
      <c r="F143" s="44"/>
      <c r="G143" s="44"/>
      <c r="H143" s="44"/>
      <c r="I143" s="44"/>
    </row>
    <row r="144" spans="1:9" ht="31.5" x14ac:dyDescent="0.25">
      <c r="A144" s="5" t="s">
        <v>3</v>
      </c>
      <c r="B144" s="6" t="s">
        <v>4</v>
      </c>
      <c r="C144" s="7" t="s">
        <v>5</v>
      </c>
      <c r="D144" s="37" t="s">
        <v>48</v>
      </c>
      <c r="E144" s="36" t="s">
        <v>110</v>
      </c>
      <c r="F144" s="37"/>
      <c r="G144" s="36" t="s">
        <v>112</v>
      </c>
      <c r="H144" s="36" t="s">
        <v>8</v>
      </c>
      <c r="I144" s="36" t="s">
        <v>114</v>
      </c>
    </row>
    <row r="145" spans="1:10" ht="30" x14ac:dyDescent="0.25">
      <c r="A145" s="8" t="s">
        <v>76</v>
      </c>
      <c r="B145" s="9" t="s">
        <v>61</v>
      </c>
      <c r="C145" s="8" t="s">
        <v>62</v>
      </c>
      <c r="D145" s="38"/>
      <c r="E145" s="38"/>
      <c r="F145" s="38"/>
      <c r="G145" s="38"/>
      <c r="H145" s="38"/>
      <c r="I145" s="39">
        <f>SUM(I146:I146)</f>
        <v>8</v>
      </c>
    </row>
    <row r="146" spans="1:10" ht="63" x14ac:dyDescent="0.25">
      <c r="A146" s="11"/>
      <c r="B146" s="20" t="s">
        <v>63</v>
      </c>
      <c r="C146" s="10"/>
      <c r="D146" s="34">
        <v>200</v>
      </c>
      <c r="E146" s="34">
        <v>100</v>
      </c>
      <c r="F146" s="34"/>
      <c r="G146" s="34">
        <v>4</v>
      </c>
      <c r="H146" s="34" t="str">
        <f>D146&amp;"/"&amp;E146&amp;"x"&amp;G146&amp;"="</f>
        <v>200/100x4=</v>
      </c>
      <c r="I146" s="34">
        <f>ROUNDUP(D146/E146*G146,0)</f>
        <v>8</v>
      </c>
    </row>
    <row r="147" spans="1:10" x14ac:dyDescent="0.25">
      <c r="D147" s="44"/>
      <c r="E147" s="44"/>
      <c r="F147" s="44"/>
      <c r="G147" s="44"/>
      <c r="H147" s="44"/>
      <c r="I147" s="44"/>
    </row>
    <row r="148" spans="1:10" ht="31.5" x14ac:dyDescent="0.25">
      <c r="A148" s="5" t="s">
        <v>3</v>
      </c>
      <c r="B148" s="6" t="s">
        <v>4</v>
      </c>
      <c r="C148" s="7" t="s">
        <v>5</v>
      </c>
      <c r="D148" s="37" t="s">
        <v>48</v>
      </c>
      <c r="E148" s="36" t="s">
        <v>110</v>
      </c>
      <c r="F148" s="37"/>
      <c r="G148" s="36" t="s">
        <v>112</v>
      </c>
      <c r="H148" s="36" t="s">
        <v>8</v>
      </c>
      <c r="I148" s="36" t="s">
        <v>114</v>
      </c>
    </row>
    <row r="149" spans="1:10" ht="30" x14ac:dyDescent="0.25">
      <c r="A149" s="8" t="s">
        <v>77</v>
      </c>
      <c r="B149" s="9" t="s">
        <v>65</v>
      </c>
      <c r="C149" s="8" t="s">
        <v>62</v>
      </c>
      <c r="D149" s="38"/>
      <c r="E149" s="38"/>
      <c r="F149" s="38"/>
      <c r="G149" s="38"/>
      <c r="H149" s="38"/>
      <c r="I149" s="39">
        <f>SUM(I150:I150)</f>
        <v>40</v>
      </c>
    </row>
    <row r="150" spans="1:10" ht="47.25" x14ac:dyDescent="0.25">
      <c r="A150" s="11"/>
      <c r="B150" s="20" t="s">
        <v>66</v>
      </c>
      <c r="C150" s="10"/>
      <c r="D150" s="34">
        <v>200</v>
      </c>
      <c r="E150" s="34">
        <v>5</v>
      </c>
      <c r="F150" s="34"/>
      <c r="G150" s="34">
        <v>1</v>
      </c>
      <c r="H150" s="34" t="str">
        <f>D150&amp;"/"&amp;E150&amp;"x"&amp;G150&amp;"="</f>
        <v>200/5x1=</v>
      </c>
      <c r="I150" s="34">
        <f>ROUNDUP(D150/E150*G150,0)</f>
        <v>40</v>
      </c>
    </row>
    <row r="151" spans="1:10" x14ac:dyDescent="0.25">
      <c r="D151" s="44"/>
      <c r="E151" s="44"/>
      <c r="F151" s="44"/>
      <c r="G151" s="44"/>
      <c r="H151" s="44"/>
      <c r="I151" s="44"/>
    </row>
    <row r="152" spans="1:10" ht="31.5" x14ac:dyDescent="0.25">
      <c r="A152" s="5" t="s">
        <v>3</v>
      </c>
      <c r="B152" s="6" t="s">
        <v>4</v>
      </c>
      <c r="C152" s="7" t="s">
        <v>5</v>
      </c>
      <c r="D152" s="36" t="s">
        <v>23</v>
      </c>
      <c r="E152" s="37" t="s">
        <v>24</v>
      </c>
      <c r="F152" s="37"/>
      <c r="G152" s="37"/>
      <c r="H152" s="36" t="s">
        <v>8</v>
      </c>
      <c r="I152" s="36" t="s">
        <v>114</v>
      </c>
    </row>
    <row r="153" spans="1:10" ht="60" x14ac:dyDescent="0.25">
      <c r="A153" s="8" t="s">
        <v>78</v>
      </c>
      <c r="B153" s="9" t="s">
        <v>26</v>
      </c>
      <c r="C153" s="8" t="s">
        <v>27</v>
      </c>
      <c r="D153" s="38"/>
      <c r="E153" s="38"/>
      <c r="F153" s="38"/>
      <c r="G153" s="38"/>
      <c r="H153" s="38"/>
      <c r="I153" s="39">
        <f>SUM(I154:I154)</f>
        <v>17.03</v>
      </c>
    </row>
    <row r="154" spans="1:10" x14ac:dyDescent="0.25">
      <c r="A154" s="11"/>
      <c r="B154" s="10"/>
      <c r="C154" s="10"/>
      <c r="D154" s="34">
        <v>17.03</v>
      </c>
      <c r="E154" s="34">
        <v>1</v>
      </c>
      <c r="F154" s="34"/>
      <c r="G154" s="34"/>
      <c r="H154" s="40" t="str">
        <f t="shared" ref="H154" si="28">D154&amp;"x"&amp;E154&amp;"="</f>
        <v>17,03x1=</v>
      </c>
      <c r="I154" s="40">
        <f t="shared" ref="I154" si="29">E154*D154</f>
        <v>17.03</v>
      </c>
    </row>
    <row r="155" spans="1:10" x14ac:dyDescent="0.25">
      <c r="D155" s="44"/>
      <c r="E155" s="44"/>
      <c r="F155" s="44"/>
      <c r="G155" s="44"/>
      <c r="H155" s="44"/>
      <c r="I155" s="44"/>
    </row>
    <row r="156" spans="1:10" ht="47.25" x14ac:dyDescent="0.25">
      <c r="A156" s="5" t="s">
        <v>3</v>
      </c>
      <c r="B156" s="6" t="s">
        <v>4</v>
      </c>
      <c r="C156" s="7" t="s">
        <v>5</v>
      </c>
      <c r="D156" s="36" t="s">
        <v>115</v>
      </c>
      <c r="E156" s="36" t="s">
        <v>7</v>
      </c>
      <c r="F156" s="37"/>
      <c r="G156" s="37"/>
      <c r="H156" s="36" t="s">
        <v>8</v>
      </c>
      <c r="I156" s="36" t="s">
        <v>114</v>
      </c>
    </row>
    <row r="157" spans="1:10" ht="30" x14ac:dyDescent="0.25">
      <c r="A157" s="8" t="s">
        <v>79</v>
      </c>
      <c r="B157" s="9" t="s">
        <v>29</v>
      </c>
      <c r="C157" s="8" t="s">
        <v>11</v>
      </c>
      <c r="D157" s="38"/>
      <c r="E157" s="38"/>
      <c r="F157" s="38"/>
      <c r="G157" s="38"/>
      <c r="H157" s="38"/>
      <c r="I157" s="39">
        <f>SUM(I158:I158)</f>
        <v>5.4</v>
      </c>
    </row>
    <row r="158" spans="1:10" x14ac:dyDescent="0.25">
      <c r="A158" s="11"/>
      <c r="B158" s="10"/>
      <c r="C158" s="10"/>
      <c r="D158" s="34">
        <v>2.7</v>
      </c>
      <c r="E158" s="34">
        <v>2</v>
      </c>
      <c r="F158" s="34"/>
      <c r="G158" s="34"/>
      <c r="H158" s="40" t="str">
        <f>D158&amp;"x"&amp;E158&amp;"="</f>
        <v>2,7x2=</v>
      </c>
      <c r="I158" s="40">
        <f>D158*E158</f>
        <v>5.4</v>
      </c>
    </row>
    <row r="159" spans="1:10" x14ac:dyDescent="0.25">
      <c r="A159" s="13"/>
      <c r="B159" s="14"/>
      <c r="C159" s="14"/>
      <c r="D159" s="41"/>
      <c r="E159" s="41"/>
      <c r="F159" s="41"/>
      <c r="G159" s="41"/>
      <c r="H159" s="42"/>
      <c r="I159" s="42"/>
      <c r="J159" s="18"/>
    </row>
    <row r="160" spans="1:10" x14ac:dyDescent="0.25">
      <c r="A160" s="5" t="s">
        <v>3</v>
      </c>
      <c r="B160" s="6" t="s">
        <v>4</v>
      </c>
      <c r="C160" s="7" t="s">
        <v>5</v>
      </c>
      <c r="D160" s="36" t="s">
        <v>107</v>
      </c>
      <c r="E160" s="36" t="s">
        <v>108</v>
      </c>
      <c r="F160" s="36" t="s">
        <v>109</v>
      </c>
      <c r="G160" s="36" t="s">
        <v>106</v>
      </c>
      <c r="H160" s="36" t="s">
        <v>8</v>
      </c>
      <c r="I160" s="36" t="s">
        <v>114</v>
      </c>
    </row>
    <row r="161" spans="1:9" ht="75" x14ac:dyDescent="0.25">
      <c r="A161" s="8" t="s">
        <v>80</v>
      </c>
      <c r="B161" s="9" t="s">
        <v>32</v>
      </c>
      <c r="C161" s="8" t="s">
        <v>33</v>
      </c>
      <c r="D161" s="38"/>
      <c r="E161" s="38"/>
      <c r="F161" s="38"/>
      <c r="G161" s="38"/>
      <c r="H161" s="38"/>
      <c r="I161" s="39">
        <f>SUM(I162:I166)</f>
        <v>2.6708500000000002</v>
      </c>
    </row>
    <row r="162" spans="1:9" x14ac:dyDescent="0.25">
      <c r="A162" s="11"/>
      <c r="B162" s="10" t="s">
        <v>34</v>
      </c>
      <c r="C162" s="10"/>
      <c r="D162" s="34">
        <v>1</v>
      </c>
      <c r="E162" s="34">
        <v>1</v>
      </c>
      <c r="F162" s="34">
        <v>0.41</v>
      </c>
      <c r="G162" s="34">
        <v>2</v>
      </c>
      <c r="H162" s="40" t="str">
        <f>D162&amp;"x"&amp;E162&amp;"x"&amp;F162&amp;"x"&amp;G162&amp;"="</f>
        <v>1x1x0,41x2=</v>
      </c>
      <c r="I162" s="40">
        <f>E162*D162*F162*G162</f>
        <v>0.82</v>
      </c>
    </row>
    <row r="163" spans="1:9" x14ac:dyDescent="0.25">
      <c r="A163" s="11"/>
      <c r="B163" s="10" t="s">
        <v>35</v>
      </c>
      <c r="C163" s="10"/>
      <c r="D163" s="34">
        <v>3.7</v>
      </c>
      <c r="E163" s="34">
        <v>0.2</v>
      </c>
      <c r="F163" s="34">
        <v>0.5</v>
      </c>
      <c r="G163" s="34">
        <v>2</v>
      </c>
      <c r="H163" s="40" t="str">
        <f>D163&amp;"x"&amp;E163&amp;"x"&amp;F163&amp;"x"&amp;G163&amp;"="</f>
        <v>3,7x0,2x0,5x2=</v>
      </c>
      <c r="I163" s="40">
        <f>E163*D163*F163*G163</f>
        <v>0.7400000000000001</v>
      </c>
    </row>
    <row r="164" spans="1:9" x14ac:dyDescent="0.25">
      <c r="A164" s="11"/>
      <c r="B164" s="10" t="s">
        <v>36</v>
      </c>
      <c r="C164" s="10"/>
      <c r="D164" s="34">
        <v>0.35</v>
      </c>
      <c r="E164" s="34">
        <v>0.3</v>
      </c>
      <c r="F164" s="34">
        <v>2.77</v>
      </c>
      <c r="G164" s="34">
        <v>1</v>
      </c>
      <c r="H164" s="40" t="str">
        <f>D164&amp;"x"&amp;E164&amp;"x"&amp;F164&amp;"x"&amp;G164&amp;"="</f>
        <v>0,35x0,3x2,77x1=</v>
      </c>
      <c r="I164" s="40">
        <f>E164*D164*F164*G164</f>
        <v>0.29085</v>
      </c>
    </row>
    <row r="165" spans="1:9" x14ac:dyDescent="0.25">
      <c r="A165" s="11"/>
      <c r="B165" s="10" t="s">
        <v>37</v>
      </c>
      <c r="C165" s="10"/>
      <c r="D165" s="34">
        <v>2.0499999999999998</v>
      </c>
      <c r="E165" s="34">
        <v>2</v>
      </c>
      <c r="F165" s="34">
        <v>0.2</v>
      </c>
      <c r="G165" s="34">
        <v>1</v>
      </c>
      <c r="H165" s="40" t="str">
        <f>D165&amp;"x"&amp;E165&amp;"x"&amp;F165&amp;"x"&amp;G165&amp;"="</f>
        <v>2,05x2x0,2x1=</v>
      </c>
      <c r="I165" s="40">
        <f>E165*D165*F165*G165</f>
        <v>0.82</v>
      </c>
    </row>
    <row r="166" spans="1:9" x14ac:dyDescent="0.25">
      <c r="A166" s="11"/>
      <c r="B166" s="10" t="s">
        <v>38</v>
      </c>
      <c r="C166" s="10"/>
      <c r="D166" s="34"/>
      <c r="E166" s="34"/>
      <c r="F166" s="34"/>
      <c r="G166" s="34">
        <v>1</v>
      </c>
      <c r="H166" s="40" t="str">
        <f>D166&amp;"x"&amp;E166&amp;"x"&amp;F166&amp;"x"&amp;G166&amp;"="</f>
        <v>xxx1=</v>
      </c>
      <c r="I166" s="40">
        <f>E166*D166*F166*G166</f>
        <v>0</v>
      </c>
    </row>
    <row r="167" spans="1:9" x14ac:dyDescent="0.25">
      <c r="D167" s="44"/>
      <c r="E167" s="44"/>
      <c r="F167" s="44"/>
      <c r="G167" s="44"/>
      <c r="H167" s="44"/>
      <c r="I167" s="44"/>
    </row>
    <row r="168" spans="1:9" ht="31.5" x14ac:dyDescent="0.25">
      <c r="A168" s="5" t="s">
        <v>3</v>
      </c>
      <c r="B168" s="6" t="s">
        <v>4</v>
      </c>
      <c r="C168" s="7" t="s">
        <v>5</v>
      </c>
      <c r="D168" s="36" t="s">
        <v>23</v>
      </c>
      <c r="E168" s="36" t="s">
        <v>39</v>
      </c>
      <c r="F168" s="36"/>
      <c r="G168" s="36"/>
      <c r="H168" s="36" t="s">
        <v>8</v>
      </c>
      <c r="I168" s="36" t="s">
        <v>114</v>
      </c>
    </row>
    <row r="169" spans="1:9" x14ac:dyDescent="0.25">
      <c r="A169" s="8" t="s">
        <v>81</v>
      </c>
      <c r="B169" s="9" t="s">
        <v>41</v>
      </c>
      <c r="C169" s="8" t="s">
        <v>11</v>
      </c>
      <c r="D169" s="38"/>
      <c r="E169" s="38"/>
      <c r="F169" s="38"/>
      <c r="G169" s="38"/>
      <c r="H169" s="38"/>
      <c r="I169" s="39">
        <f>SUM(I170:I174)</f>
        <v>28.770199999999999</v>
      </c>
    </row>
    <row r="170" spans="1:9" x14ac:dyDescent="0.25">
      <c r="A170" s="11"/>
      <c r="B170" s="10" t="s">
        <v>34</v>
      </c>
      <c r="C170" s="10"/>
      <c r="D170" s="34">
        <f>I162</f>
        <v>0.82</v>
      </c>
      <c r="E170" s="34">
        <v>8</v>
      </c>
      <c r="F170" s="34"/>
      <c r="G170" s="34"/>
      <c r="H170" s="40" t="str">
        <f>D170&amp;"x"&amp;E170&amp;"="</f>
        <v>0,82x8=</v>
      </c>
      <c r="I170" s="40">
        <f>E170*D170</f>
        <v>6.56</v>
      </c>
    </row>
    <row r="171" spans="1:9" x14ac:dyDescent="0.25">
      <c r="A171" s="11"/>
      <c r="B171" s="10" t="s">
        <v>35</v>
      </c>
      <c r="C171" s="10"/>
      <c r="D171" s="34">
        <f>I163</f>
        <v>0.7400000000000001</v>
      </c>
      <c r="E171" s="34">
        <v>12</v>
      </c>
      <c r="F171" s="34"/>
      <c r="G171" s="34"/>
      <c r="H171" s="40" t="str">
        <f t="shared" ref="H171:H174" si="30">D171&amp;"x"&amp;E171&amp;"="</f>
        <v>0,74x12=</v>
      </c>
      <c r="I171" s="40">
        <f t="shared" ref="I171:I174" si="31">E171*D171</f>
        <v>8.8800000000000008</v>
      </c>
    </row>
    <row r="172" spans="1:9" x14ac:dyDescent="0.25">
      <c r="A172" s="11"/>
      <c r="B172" s="10" t="s">
        <v>36</v>
      </c>
      <c r="C172" s="10"/>
      <c r="D172" s="34">
        <f>I164</f>
        <v>0.29085</v>
      </c>
      <c r="E172" s="34">
        <v>12</v>
      </c>
      <c r="F172" s="34"/>
      <c r="G172" s="34"/>
      <c r="H172" s="40" t="str">
        <f t="shared" si="30"/>
        <v>0,29085x12=</v>
      </c>
      <c r="I172" s="40">
        <f t="shared" si="31"/>
        <v>3.4901999999999997</v>
      </c>
    </row>
    <row r="173" spans="1:9" x14ac:dyDescent="0.25">
      <c r="A173" s="11"/>
      <c r="B173" s="10" t="s">
        <v>37</v>
      </c>
      <c r="C173" s="10"/>
      <c r="D173" s="34">
        <f>I165</f>
        <v>0.82</v>
      </c>
      <c r="E173" s="34">
        <v>12</v>
      </c>
      <c r="F173" s="34"/>
      <c r="G173" s="34"/>
      <c r="H173" s="40" t="str">
        <f t="shared" si="30"/>
        <v>0,82x12=</v>
      </c>
      <c r="I173" s="40">
        <f t="shared" si="31"/>
        <v>9.84</v>
      </c>
    </row>
    <row r="174" spans="1:9" x14ac:dyDescent="0.25">
      <c r="A174" s="11"/>
      <c r="B174" s="10" t="s">
        <v>38</v>
      </c>
      <c r="C174" s="10"/>
      <c r="D174" s="34">
        <f>I166</f>
        <v>0</v>
      </c>
      <c r="E174" s="34">
        <v>12</v>
      </c>
      <c r="F174" s="34"/>
      <c r="G174" s="34"/>
      <c r="H174" s="40" t="str">
        <f t="shared" si="30"/>
        <v>0x12=</v>
      </c>
      <c r="I174" s="40">
        <f t="shared" si="31"/>
        <v>0</v>
      </c>
    </row>
    <row r="175" spans="1:9" x14ac:dyDescent="0.25">
      <c r="D175" s="44"/>
      <c r="E175" s="44"/>
      <c r="F175" s="44"/>
      <c r="G175" s="44"/>
      <c r="H175" s="44"/>
      <c r="I175" s="44"/>
    </row>
    <row r="176" spans="1:9" ht="31.5" x14ac:dyDescent="0.25">
      <c r="A176" s="5" t="s">
        <v>3</v>
      </c>
      <c r="B176" s="6" t="s">
        <v>4</v>
      </c>
      <c r="C176" s="7" t="s">
        <v>5</v>
      </c>
      <c r="D176" s="36" t="s">
        <v>23</v>
      </c>
      <c r="E176" s="36" t="s">
        <v>30</v>
      </c>
      <c r="F176" s="36"/>
      <c r="G176" s="36"/>
      <c r="H176" s="36" t="s">
        <v>8</v>
      </c>
      <c r="I176" s="36" t="s">
        <v>114</v>
      </c>
    </row>
    <row r="177" spans="1:9" ht="30" x14ac:dyDescent="0.25">
      <c r="A177" s="8" t="s">
        <v>82</v>
      </c>
      <c r="B177" s="9" t="s">
        <v>43</v>
      </c>
      <c r="C177" s="8" t="s">
        <v>33</v>
      </c>
      <c r="D177" s="38"/>
      <c r="E177" s="38"/>
      <c r="F177" s="38"/>
      <c r="G177" s="38"/>
      <c r="H177" s="38"/>
      <c r="I177" s="39">
        <f>SUM(I178:I182)</f>
        <v>2.6708500000000002</v>
      </c>
    </row>
    <row r="178" spans="1:9" x14ac:dyDescent="0.25">
      <c r="A178" s="11"/>
      <c r="B178" s="10" t="s">
        <v>34</v>
      </c>
      <c r="C178" s="10"/>
      <c r="D178" s="34">
        <f>I162</f>
        <v>0.82</v>
      </c>
      <c r="E178" s="34">
        <v>1</v>
      </c>
      <c r="F178" s="34"/>
      <c r="G178" s="34"/>
      <c r="H178" s="40" t="str">
        <f>D178&amp;"x"&amp;E178&amp;"="</f>
        <v>0,82x1=</v>
      </c>
      <c r="I178" s="40">
        <f>E178*D178</f>
        <v>0.82</v>
      </c>
    </row>
    <row r="179" spans="1:9" x14ac:dyDescent="0.25">
      <c r="A179" s="11"/>
      <c r="B179" s="10" t="s">
        <v>35</v>
      </c>
      <c r="C179" s="10"/>
      <c r="D179" s="34">
        <f t="shared" ref="D179:D182" si="32">I163</f>
        <v>0.7400000000000001</v>
      </c>
      <c r="E179" s="34">
        <v>1</v>
      </c>
      <c r="F179" s="34"/>
      <c r="G179" s="34"/>
      <c r="H179" s="40" t="str">
        <f t="shared" ref="H179:H182" si="33">D179&amp;"x"&amp;E179&amp;"="</f>
        <v>0,74x1=</v>
      </c>
      <c r="I179" s="40">
        <f t="shared" ref="I179:I182" si="34">E179*D179</f>
        <v>0.7400000000000001</v>
      </c>
    </row>
    <row r="180" spans="1:9" x14ac:dyDescent="0.25">
      <c r="A180" s="11"/>
      <c r="B180" s="10" t="s">
        <v>36</v>
      </c>
      <c r="C180" s="10"/>
      <c r="D180" s="34">
        <f t="shared" si="32"/>
        <v>0.29085</v>
      </c>
      <c r="E180" s="34">
        <v>1</v>
      </c>
      <c r="F180" s="34"/>
      <c r="G180" s="34"/>
      <c r="H180" s="40" t="str">
        <f t="shared" si="33"/>
        <v>0,29085x1=</v>
      </c>
      <c r="I180" s="40">
        <f t="shared" si="34"/>
        <v>0.29085</v>
      </c>
    </row>
    <row r="181" spans="1:9" x14ac:dyDescent="0.25">
      <c r="A181" s="11"/>
      <c r="B181" s="10" t="s">
        <v>37</v>
      </c>
      <c r="C181" s="10"/>
      <c r="D181" s="34">
        <f t="shared" si="32"/>
        <v>0.82</v>
      </c>
      <c r="E181" s="34">
        <v>1</v>
      </c>
      <c r="F181" s="34"/>
      <c r="G181" s="34"/>
      <c r="H181" s="40" t="str">
        <f t="shared" si="33"/>
        <v>0,82x1=</v>
      </c>
      <c r="I181" s="40">
        <f t="shared" si="34"/>
        <v>0.82</v>
      </c>
    </row>
    <row r="182" spans="1:9" x14ac:dyDescent="0.25">
      <c r="A182" s="11"/>
      <c r="B182" s="10" t="s">
        <v>38</v>
      </c>
      <c r="C182" s="10"/>
      <c r="D182" s="34">
        <f t="shared" si="32"/>
        <v>0</v>
      </c>
      <c r="E182" s="34">
        <v>1</v>
      </c>
      <c r="F182" s="34"/>
      <c r="G182" s="34"/>
      <c r="H182" s="40" t="str">
        <f t="shared" si="33"/>
        <v>0x1=</v>
      </c>
      <c r="I182" s="40">
        <f t="shared" si="34"/>
        <v>0</v>
      </c>
    </row>
    <row r="183" spans="1:9" x14ac:dyDescent="0.25">
      <c r="D183" s="44"/>
      <c r="E183" s="44"/>
      <c r="F183" s="44"/>
      <c r="G183" s="44"/>
      <c r="H183" s="44"/>
      <c r="I183" s="44"/>
    </row>
    <row r="184" spans="1:9" ht="31.5" x14ac:dyDescent="0.25">
      <c r="A184" s="5" t="s">
        <v>3</v>
      </c>
      <c r="B184" s="6" t="s">
        <v>4</v>
      </c>
      <c r="C184" s="7" t="s">
        <v>5</v>
      </c>
      <c r="D184" s="36" t="s">
        <v>23</v>
      </c>
      <c r="E184" s="36" t="s">
        <v>44</v>
      </c>
      <c r="F184" s="36"/>
      <c r="G184" s="36"/>
      <c r="H184" s="36" t="s">
        <v>8</v>
      </c>
      <c r="I184" s="36" t="s">
        <v>114</v>
      </c>
    </row>
    <row r="185" spans="1:9" ht="30" x14ac:dyDescent="0.25">
      <c r="A185" s="8" t="s">
        <v>83</v>
      </c>
      <c r="B185" s="9" t="s">
        <v>46</v>
      </c>
      <c r="C185" s="8" t="s">
        <v>47</v>
      </c>
      <c r="D185" s="38"/>
      <c r="E185" s="38"/>
      <c r="F185" s="38"/>
      <c r="G185" s="38"/>
      <c r="H185" s="38"/>
      <c r="I185" s="39">
        <f>SUM(I186:I190)</f>
        <v>240.37650000000002</v>
      </c>
    </row>
    <row r="186" spans="1:9" x14ac:dyDescent="0.25">
      <c r="A186" s="11"/>
      <c r="B186" s="10" t="s">
        <v>34</v>
      </c>
      <c r="C186" s="10"/>
      <c r="D186" s="34">
        <f>I162</f>
        <v>0.82</v>
      </c>
      <c r="E186" s="34">
        <v>90</v>
      </c>
      <c r="F186" s="34"/>
      <c r="G186" s="34"/>
      <c r="H186" s="40" t="str">
        <f>D186&amp;"x"&amp;E186&amp;"="</f>
        <v>0,82x90=</v>
      </c>
      <c r="I186" s="40">
        <f>E186*D186</f>
        <v>73.8</v>
      </c>
    </row>
    <row r="187" spans="1:9" x14ac:dyDescent="0.25">
      <c r="A187" s="11"/>
      <c r="B187" s="10" t="s">
        <v>35</v>
      </c>
      <c r="C187" s="10"/>
      <c r="D187" s="34">
        <f t="shared" ref="D187:D190" si="35">I163</f>
        <v>0.7400000000000001</v>
      </c>
      <c r="E187" s="34">
        <v>90</v>
      </c>
      <c r="F187" s="34"/>
      <c r="G187" s="34"/>
      <c r="H187" s="40" t="str">
        <f t="shared" ref="H187:H190" si="36">D187&amp;"x"&amp;E187&amp;"="</f>
        <v>0,74x90=</v>
      </c>
      <c r="I187" s="40">
        <f t="shared" ref="I187:I190" si="37">E187*D187</f>
        <v>66.600000000000009</v>
      </c>
    </row>
    <row r="188" spans="1:9" x14ac:dyDescent="0.25">
      <c r="A188" s="11"/>
      <c r="B188" s="10" t="s">
        <v>36</v>
      </c>
      <c r="C188" s="10"/>
      <c r="D188" s="34">
        <f t="shared" si="35"/>
        <v>0.29085</v>
      </c>
      <c r="E188" s="34">
        <v>90</v>
      </c>
      <c r="F188" s="34"/>
      <c r="G188" s="34"/>
      <c r="H188" s="40" t="str">
        <f t="shared" si="36"/>
        <v>0,29085x90=</v>
      </c>
      <c r="I188" s="40">
        <f t="shared" si="37"/>
        <v>26.176500000000001</v>
      </c>
    </row>
    <row r="189" spans="1:9" x14ac:dyDescent="0.25">
      <c r="A189" s="11"/>
      <c r="B189" s="10" t="s">
        <v>37</v>
      </c>
      <c r="C189" s="10"/>
      <c r="D189" s="34">
        <f t="shared" si="35"/>
        <v>0.82</v>
      </c>
      <c r="E189" s="34">
        <v>90</v>
      </c>
      <c r="F189" s="34"/>
      <c r="G189" s="34"/>
      <c r="H189" s="40" t="str">
        <f t="shared" si="36"/>
        <v>0,82x90=</v>
      </c>
      <c r="I189" s="40">
        <f t="shared" si="37"/>
        <v>73.8</v>
      </c>
    </row>
    <row r="190" spans="1:9" x14ac:dyDescent="0.25">
      <c r="A190" s="11"/>
      <c r="B190" s="10" t="s">
        <v>38</v>
      </c>
      <c r="C190" s="10"/>
      <c r="D190" s="34">
        <f t="shared" si="35"/>
        <v>0</v>
      </c>
      <c r="E190" s="34">
        <v>90</v>
      </c>
      <c r="F190" s="34"/>
      <c r="G190" s="34"/>
      <c r="H190" s="40" t="str">
        <f t="shared" si="36"/>
        <v>0x90=</v>
      </c>
      <c r="I190" s="40">
        <f t="shared" si="37"/>
        <v>0</v>
      </c>
    </row>
    <row r="191" spans="1:9" x14ac:dyDescent="0.25">
      <c r="D191" s="44"/>
      <c r="E191" s="44"/>
      <c r="F191" s="44"/>
      <c r="G191" s="44"/>
      <c r="H191" s="44"/>
      <c r="I191" s="44"/>
    </row>
    <row r="192" spans="1:9" ht="31.5" x14ac:dyDescent="0.25">
      <c r="A192" s="5" t="s">
        <v>3</v>
      </c>
      <c r="B192" s="6" t="s">
        <v>4</v>
      </c>
      <c r="C192" s="7" t="s">
        <v>5</v>
      </c>
      <c r="D192" s="37" t="s">
        <v>48</v>
      </c>
      <c r="E192" s="36" t="s">
        <v>110</v>
      </c>
      <c r="F192" s="37"/>
      <c r="G192" s="36" t="s">
        <v>112</v>
      </c>
      <c r="H192" s="36" t="s">
        <v>8</v>
      </c>
      <c r="I192" s="36" t="s">
        <v>114</v>
      </c>
    </row>
    <row r="193" spans="1:9" ht="60" x14ac:dyDescent="0.25">
      <c r="A193" s="8" t="s">
        <v>84</v>
      </c>
      <c r="B193" s="9" t="s">
        <v>50</v>
      </c>
      <c r="C193" s="8" t="s">
        <v>51</v>
      </c>
      <c r="D193" s="38"/>
      <c r="E193" s="38"/>
      <c r="F193" s="38"/>
      <c r="G193" s="38"/>
      <c r="H193" s="38"/>
      <c r="I193" s="39">
        <f>SUM(I194:I194)</f>
        <v>7</v>
      </c>
    </row>
    <row r="194" spans="1:9" ht="47.25" x14ac:dyDescent="0.25">
      <c r="A194" s="11"/>
      <c r="B194" s="33" t="s">
        <v>111</v>
      </c>
      <c r="C194" s="10"/>
      <c r="D194" s="34">
        <v>700</v>
      </c>
      <c r="E194" s="34">
        <v>100</v>
      </c>
      <c r="F194" s="34"/>
      <c r="G194" s="34">
        <v>1</v>
      </c>
      <c r="H194" s="34" t="str">
        <f>D194&amp;"/"&amp;E194&amp;"x"&amp;G194&amp;"="</f>
        <v>700/100x1=</v>
      </c>
      <c r="I194" s="34">
        <f>ROUNDUP(D194/E194*G194,0)</f>
        <v>7</v>
      </c>
    </row>
    <row r="195" spans="1:9" x14ac:dyDescent="0.25">
      <c r="D195" s="44"/>
      <c r="E195" s="44"/>
      <c r="F195" s="44"/>
      <c r="G195" s="44"/>
      <c r="H195" s="44"/>
      <c r="I195" s="44"/>
    </row>
    <row r="196" spans="1:9" ht="31.5" x14ac:dyDescent="0.25">
      <c r="A196" s="5" t="s">
        <v>3</v>
      </c>
      <c r="B196" s="6" t="s">
        <v>4</v>
      </c>
      <c r="C196" s="7" t="s">
        <v>5</v>
      </c>
      <c r="D196" s="37" t="s">
        <v>48</v>
      </c>
      <c r="E196" s="36" t="s">
        <v>110</v>
      </c>
      <c r="F196" s="37"/>
      <c r="G196" s="36" t="s">
        <v>112</v>
      </c>
      <c r="H196" s="36" t="s">
        <v>8</v>
      </c>
      <c r="I196" s="36" t="s">
        <v>114</v>
      </c>
    </row>
    <row r="197" spans="1:9" ht="90" x14ac:dyDescent="0.25">
      <c r="A197" s="8" t="s">
        <v>85</v>
      </c>
      <c r="B197" s="9" t="s">
        <v>54</v>
      </c>
      <c r="C197" s="8" t="s">
        <v>51</v>
      </c>
      <c r="D197" s="38"/>
      <c r="E197" s="38"/>
      <c r="F197" s="38"/>
      <c r="G197" s="38"/>
      <c r="H197" s="38"/>
      <c r="I197" s="39">
        <f>SUM(I198:I198)</f>
        <v>28</v>
      </c>
    </row>
    <row r="198" spans="1:9" ht="47.25" x14ac:dyDescent="0.25">
      <c r="A198" s="11"/>
      <c r="B198" s="20" t="s">
        <v>55</v>
      </c>
      <c r="C198" s="10"/>
      <c r="D198" s="34">
        <v>700</v>
      </c>
      <c r="E198" s="34">
        <v>100</v>
      </c>
      <c r="F198" s="34"/>
      <c r="G198" s="34">
        <v>4</v>
      </c>
      <c r="H198" s="34" t="str">
        <f>D198&amp;"/"&amp;E198&amp;"x"&amp;G198&amp;"="</f>
        <v>700/100x4=</v>
      </c>
      <c r="I198" s="34">
        <f>ROUNDUP(D198/E198*G198,0)</f>
        <v>28</v>
      </c>
    </row>
    <row r="199" spans="1:9" x14ac:dyDescent="0.25">
      <c r="D199" s="44"/>
      <c r="E199" s="44"/>
      <c r="F199" s="44"/>
      <c r="G199" s="44"/>
      <c r="H199" s="44"/>
      <c r="I199" s="44"/>
    </row>
    <row r="200" spans="1:9" ht="31.5" x14ac:dyDescent="0.25">
      <c r="A200" s="5" t="s">
        <v>3</v>
      </c>
      <c r="B200" s="6" t="s">
        <v>4</v>
      </c>
      <c r="C200" s="7" t="s">
        <v>5</v>
      </c>
      <c r="D200" s="37" t="s">
        <v>48</v>
      </c>
      <c r="E200" s="36" t="s">
        <v>113</v>
      </c>
      <c r="F200" s="37"/>
      <c r="G200" s="36" t="s">
        <v>112</v>
      </c>
      <c r="H200" s="36" t="s">
        <v>8</v>
      </c>
      <c r="I200" s="36" t="s">
        <v>114</v>
      </c>
    </row>
    <row r="201" spans="1:9" ht="60" x14ac:dyDescent="0.25">
      <c r="A201" s="8" t="s">
        <v>86</v>
      </c>
      <c r="B201" s="9" t="s">
        <v>57</v>
      </c>
      <c r="C201" s="8" t="s">
        <v>58</v>
      </c>
      <c r="D201" s="38"/>
      <c r="E201" s="38"/>
      <c r="F201" s="38"/>
      <c r="G201" s="38"/>
      <c r="H201" s="38"/>
      <c r="I201" s="39">
        <f>SUM(I202:I202)</f>
        <v>700</v>
      </c>
    </row>
    <row r="202" spans="1:9" ht="31.5" x14ac:dyDescent="0.25">
      <c r="A202" s="11"/>
      <c r="B202" s="20" t="s">
        <v>59</v>
      </c>
      <c r="C202" s="10"/>
      <c r="D202" s="34">
        <v>700</v>
      </c>
      <c r="E202" s="34">
        <v>1</v>
      </c>
      <c r="F202" s="34"/>
      <c r="G202" s="34">
        <v>1</v>
      </c>
      <c r="H202" s="34" t="str">
        <f>D202&amp;"x"&amp;E202&amp;"x"&amp;G202&amp;"="</f>
        <v>700x1x1=</v>
      </c>
      <c r="I202" s="34">
        <f>E202*D202*G202</f>
        <v>700</v>
      </c>
    </row>
    <row r="203" spans="1:9" x14ac:dyDescent="0.25">
      <c r="D203" s="44"/>
      <c r="E203" s="44"/>
      <c r="F203" s="44"/>
      <c r="G203" s="44"/>
      <c r="H203" s="44"/>
      <c r="I203" s="44"/>
    </row>
    <row r="204" spans="1:9" ht="31.5" x14ac:dyDescent="0.25">
      <c r="A204" s="5" t="s">
        <v>3</v>
      </c>
      <c r="B204" s="6" t="s">
        <v>4</v>
      </c>
      <c r="C204" s="7" t="s">
        <v>5</v>
      </c>
      <c r="D204" s="37" t="s">
        <v>48</v>
      </c>
      <c r="E204" s="36" t="s">
        <v>110</v>
      </c>
      <c r="F204" s="37"/>
      <c r="G204" s="36" t="s">
        <v>112</v>
      </c>
      <c r="H204" s="36" t="s">
        <v>8</v>
      </c>
      <c r="I204" s="36" t="s">
        <v>114</v>
      </c>
    </row>
    <row r="205" spans="1:9" ht="30" x14ac:dyDescent="0.25">
      <c r="A205" s="8" t="s">
        <v>87</v>
      </c>
      <c r="B205" s="9" t="s">
        <v>61</v>
      </c>
      <c r="C205" s="8" t="s">
        <v>62</v>
      </c>
      <c r="D205" s="38"/>
      <c r="E205" s="38"/>
      <c r="F205" s="38"/>
      <c r="G205" s="38"/>
      <c r="H205" s="38"/>
      <c r="I205" s="39">
        <f>SUM(I206:I206)</f>
        <v>28</v>
      </c>
    </row>
    <row r="206" spans="1:9" ht="63" x14ac:dyDescent="0.25">
      <c r="A206" s="11"/>
      <c r="B206" s="20" t="s">
        <v>63</v>
      </c>
      <c r="C206" s="10"/>
      <c r="D206" s="34">
        <v>700</v>
      </c>
      <c r="E206" s="34">
        <v>100</v>
      </c>
      <c r="F206" s="34"/>
      <c r="G206" s="34">
        <v>4</v>
      </c>
      <c r="H206" s="34" t="str">
        <f>D206&amp;"/"&amp;E206&amp;"x"&amp;G206&amp;"="</f>
        <v>700/100x4=</v>
      </c>
      <c r="I206" s="34">
        <f>ROUNDUP(D206/E206*G206,0)</f>
        <v>28</v>
      </c>
    </row>
    <row r="207" spans="1:9" x14ac:dyDescent="0.25">
      <c r="D207" s="44"/>
      <c r="E207" s="44"/>
      <c r="F207" s="44"/>
      <c r="G207" s="44"/>
      <c r="H207" s="44"/>
      <c r="I207" s="44"/>
    </row>
    <row r="208" spans="1:9" ht="31.5" x14ac:dyDescent="0.25">
      <c r="A208" s="5" t="s">
        <v>3</v>
      </c>
      <c r="B208" s="6" t="s">
        <v>4</v>
      </c>
      <c r="C208" s="7" t="s">
        <v>5</v>
      </c>
      <c r="D208" s="37" t="s">
        <v>48</v>
      </c>
      <c r="E208" s="36" t="s">
        <v>110</v>
      </c>
      <c r="F208" s="37"/>
      <c r="G208" s="36" t="s">
        <v>112</v>
      </c>
      <c r="H208" s="36" t="s">
        <v>8</v>
      </c>
      <c r="I208" s="36" t="s">
        <v>114</v>
      </c>
    </row>
    <row r="209" spans="1:9" ht="30" x14ac:dyDescent="0.25">
      <c r="A209" s="8" t="s">
        <v>88</v>
      </c>
      <c r="B209" s="9" t="s">
        <v>65</v>
      </c>
      <c r="C209" s="8" t="s">
        <v>62</v>
      </c>
      <c r="D209" s="38"/>
      <c r="E209" s="38"/>
      <c r="F209" s="38"/>
      <c r="G209" s="38"/>
      <c r="H209" s="38"/>
      <c r="I209" s="39">
        <f>SUM(I210:I210)</f>
        <v>140</v>
      </c>
    </row>
    <row r="210" spans="1:9" ht="47.25" x14ac:dyDescent="0.25">
      <c r="A210" s="11"/>
      <c r="B210" s="20" t="s">
        <v>66</v>
      </c>
      <c r="C210" s="10"/>
      <c r="D210" s="34">
        <v>700</v>
      </c>
      <c r="E210" s="34">
        <v>5</v>
      </c>
      <c r="F210" s="34"/>
      <c r="G210" s="34">
        <v>1</v>
      </c>
      <c r="H210" s="34" t="str">
        <f>D210&amp;"/"&amp;E210&amp;"x"&amp;G210&amp;"="</f>
        <v>700/5x1=</v>
      </c>
      <c r="I210" s="34">
        <f>ROUNDUP(D210/E210*G210,0)</f>
        <v>140</v>
      </c>
    </row>
    <row r="211" spans="1:9" x14ac:dyDescent="0.25">
      <c r="D211" s="44"/>
      <c r="E211" s="44"/>
      <c r="F211" s="44"/>
      <c r="G211" s="44"/>
      <c r="H211" s="44"/>
      <c r="I211" s="44"/>
    </row>
    <row r="212" spans="1:9" ht="31.5" x14ac:dyDescent="0.25">
      <c r="A212" s="5" t="s">
        <v>3</v>
      </c>
      <c r="B212" s="6" t="s">
        <v>4</v>
      </c>
      <c r="C212" s="7" t="s">
        <v>5</v>
      </c>
      <c r="D212" s="37" t="s">
        <v>48</v>
      </c>
      <c r="E212" s="36" t="s">
        <v>110</v>
      </c>
      <c r="F212" s="37"/>
      <c r="G212" s="36" t="s">
        <v>112</v>
      </c>
      <c r="H212" s="36" t="s">
        <v>8</v>
      </c>
      <c r="I212" s="36" t="s">
        <v>114</v>
      </c>
    </row>
    <row r="213" spans="1:9" ht="60" x14ac:dyDescent="0.25">
      <c r="A213" s="8" t="s">
        <v>89</v>
      </c>
      <c r="B213" s="9" t="s">
        <v>50</v>
      </c>
      <c r="C213" s="8" t="s">
        <v>51</v>
      </c>
      <c r="D213" s="38"/>
      <c r="E213" s="38"/>
      <c r="F213" s="38"/>
      <c r="G213" s="38"/>
      <c r="H213" s="38"/>
      <c r="I213" s="39">
        <f>SUM(I214:I214)</f>
        <v>7</v>
      </c>
    </row>
    <row r="214" spans="1:9" ht="47.25" x14ac:dyDescent="0.25">
      <c r="A214" s="11"/>
      <c r="B214" s="33" t="s">
        <v>111</v>
      </c>
      <c r="C214" s="10"/>
      <c r="D214" s="34">
        <v>700</v>
      </c>
      <c r="E214" s="34">
        <v>100</v>
      </c>
      <c r="F214" s="34"/>
      <c r="G214" s="34">
        <v>1</v>
      </c>
      <c r="H214" s="34" t="str">
        <f>D214&amp;"/"&amp;E214&amp;"x"&amp;G214&amp;"="</f>
        <v>700/100x1=</v>
      </c>
      <c r="I214" s="34">
        <f>ROUNDUP(D214/E214*G214,0)</f>
        <v>7</v>
      </c>
    </row>
    <row r="215" spans="1:9" x14ac:dyDescent="0.25">
      <c r="D215" s="44"/>
      <c r="E215" s="44"/>
      <c r="F215" s="44"/>
      <c r="G215" s="44"/>
      <c r="H215" s="44"/>
      <c r="I215" s="44"/>
    </row>
    <row r="216" spans="1:9" ht="31.5" x14ac:dyDescent="0.25">
      <c r="A216" s="5" t="s">
        <v>3</v>
      </c>
      <c r="B216" s="6" t="s">
        <v>4</v>
      </c>
      <c r="C216" s="7" t="s">
        <v>5</v>
      </c>
      <c r="D216" s="37" t="s">
        <v>48</v>
      </c>
      <c r="E216" s="36" t="s">
        <v>110</v>
      </c>
      <c r="F216" s="37"/>
      <c r="G216" s="36" t="s">
        <v>112</v>
      </c>
      <c r="H216" s="36" t="s">
        <v>8</v>
      </c>
      <c r="I216" s="36" t="s">
        <v>114</v>
      </c>
    </row>
    <row r="217" spans="1:9" ht="90" x14ac:dyDescent="0.25">
      <c r="A217" s="8" t="s">
        <v>90</v>
      </c>
      <c r="B217" s="9" t="s">
        <v>54</v>
      </c>
      <c r="C217" s="8" t="s">
        <v>51</v>
      </c>
      <c r="D217" s="38"/>
      <c r="E217" s="38"/>
      <c r="F217" s="38"/>
      <c r="G217" s="38"/>
      <c r="H217" s="38"/>
      <c r="I217" s="39">
        <f>SUM(I218:I218)</f>
        <v>28</v>
      </c>
    </row>
    <row r="218" spans="1:9" ht="47.25" x14ac:dyDescent="0.25">
      <c r="A218" s="11"/>
      <c r="B218" s="20" t="s">
        <v>55</v>
      </c>
      <c r="C218" s="10"/>
      <c r="D218" s="34">
        <v>700</v>
      </c>
      <c r="E218" s="34">
        <v>100</v>
      </c>
      <c r="F218" s="34"/>
      <c r="G218" s="34">
        <v>4</v>
      </c>
      <c r="H218" s="34" t="str">
        <f>D218&amp;"/"&amp;E218&amp;"x"&amp;G218&amp;"="</f>
        <v>700/100x4=</v>
      </c>
      <c r="I218" s="34">
        <f>ROUNDUP(D218/E218*G218,0)</f>
        <v>28</v>
      </c>
    </row>
    <row r="219" spans="1:9" x14ac:dyDescent="0.25">
      <c r="D219" s="44"/>
      <c r="E219" s="44"/>
      <c r="F219" s="44"/>
      <c r="G219" s="44"/>
      <c r="H219" s="44"/>
      <c r="I219" s="44"/>
    </row>
    <row r="220" spans="1:9" ht="31.5" x14ac:dyDescent="0.25">
      <c r="A220" s="5" t="s">
        <v>3</v>
      </c>
      <c r="B220" s="6" t="s">
        <v>4</v>
      </c>
      <c r="C220" s="7" t="s">
        <v>5</v>
      </c>
      <c r="D220" s="37" t="s">
        <v>48</v>
      </c>
      <c r="E220" s="36" t="s">
        <v>113</v>
      </c>
      <c r="F220" s="37"/>
      <c r="G220" s="36" t="s">
        <v>112</v>
      </c>
      <c r="H220" s="36" t="s">
        <v>8</v>
      </c>
      <c r="I220" s="36" t="s">
        <v>114</v>
      </c>
    </row>
    <row r="221" spans="1:9" ht="60" x14ac:dyDescent="0.25">
      <c r="A221" s="8" t="s">
        <v>91</v>
      </c>
      <c r="B221" s="9" t="s">
        <v>57</v>
      </c>
      <c r="C221" s="8" t="s">
        <v>58</v>
      </c>
      <c r="D221" s="38"/>
      <c r="E221" s="38"/>
      <c r="F221" s="38"/>
      <c r="G221" s="38"/>
      <c r="H221" s="38"/>
      <c r="I221" s="39">
        <f>SUM(I222:I222)</f>
        <v>700</v>
      </c>
    </row>
    <row r="222" spans="1:9" ht="31.5" x14ac:dyDescent="0.25">
      <c r="A222" s="11"/>
      <c r="B222" s="20" t="s">
        <v>59</v>
      </c>
      <c r="C222" s="10"/>
      <c r="D222" s="34">
        <v>700</v>
      </c>
      <c r="E222" s="34">
        <v>1</v>
      </c>
      <c r="F222" s="34"/>
      <c r="G222" s="34">
        <v>1</v>
      </c>
      <c r="H222" s="34" t="str">
        <f>D222&amp;"x"&amp;E222&amp;"x"&amp;G222&amp;"="</f>
        <v>700x1x1=</v>
      </c>
      <c r="I222" s="34">
        <f>E222*D222*G222</f>
        <v>700</v>
      </c>
    </row>
    <row r="223" spans="1:9" x14ac:dyDescent="0.25">
      <c r="D223" s="44"/>
      <c r="E223" s="44"/>
      <c r="F223" s="44"/>
      <c r="G223" s="44"/>
      <c r="H223" s="44"/>
      <c r="I223" s="44"/>
    </row>
    <row r="224" spans="1:9" ht="31.5" x14ac:dyDescent="0.25">
      <c r="A224" s="5" t="s">
        <v>3</v>
      </c>
      <c r="B224" s="6" t="s">
        <v>4</v>
      </c>
      <c r="C224" s="7" t="s">
        <v>5</v>
      </c>
      <c r="D224" s="37" t="s">
        <v>48</v>
      </c>
      <c r="E224" s="36" t="s">
        <v>110</v>
      </c>
      <c r="F224" s="37"/>
      <c r="G224" s="36" t="s">
        <v>112</v>
      </c>
      <c r="H224" s="36" t="s">
        <v>8</v>
      </c>
      <c r="I224" s="36" t="s">
        <v>114</v>
      </c>
    </row>
    <row r="225" spans="1:9" ht="30" x14ac:dyDescent="0.25">
      <c r="A225" s="8" t="s">
        <v>92</v>
      </c>
      <c r="B225" s="9" t="s">
        <v>61</v>
      </c>
      <c r="C225" s="8" t="s">
        <v>62</v>
      </c>
      <c r="D225" s="38"/>
      <c r="E225" s="38"/>
      <c r="F225" s="38"/>
      <c r="G225" s="38"/>
      <c r="H225" s="38"/>
      <c r="I225" s="39">
        <f>SUM(I226:I226)</f>
        <v>28</v>
      </c>
    </row>
    <row r="226" spans="1:9" ht="63" x14ac:dyDescent="0.25">
      <c r="A226" s="11"/>
      <c r="B226" s="20" t="s">
        <v>63</v>
      </c>
      <c r="C226" s="10"/>
      <c r="D226" s="34">
        <v>700</v>
      </c>
      <c r="E226" s="34">
        <v>100</v>
      </c>
      <c r="F226" s="34"/>
      <c r="G226" s="34">
        <v>4</v>
      </c>
      <c r="H226" s="34" t="str">
        <f>D226&amp;"/"&amp;E226&amp;"x"&amp;G226&amp;"="</f>
        <v>700/100x4=</v>
      </c>
      <c r="I226" s="34">
        <f>ROUNDUP(D226/E226*G226,0)</f>
        <v>28</v>
      </c>
    </row>
    <row r="227" spans="1:9" x14ac:dyDescent="0.25">
      <c r="D227" s="44"/>
      <c r="E227" s="44"/>
      <c r="F227" s="44"/>
      <c r="G227" s="44"/>
      <c r="H227" s="44"/>
      <c r="I227" s="44"/>
    </row>
    <row r="228" spans="1:9" ht="31.5" x14ac:dyDescent="0.25">
      <c r="A228" s="5" t="s">
        <v>3</v>
      </c>
      <c r="B228" s="6" t="s">
        <v>4</v>
      </c>
      <c r="C228" s="7" t="s">
        <v>5</v>
      </c>
      <c r="D228" s="37" t="s">
        <v>48</v>
      </c>
      <c r="E228" s="36" t="s">
        <v>110</v>
      </c>
      <c r="F228" s="37"/>
      <c r="G228" s="36" t="s">
        <v>112</v>
      </c>
      <c r="H228" s="36" t="s">
        <v>8</v>
      </c>
      <c r="I228" s="36" t="s">
        <v>114</v>
      </c>
    </row>
    <row r="229" spans="1:9" ht="30" x14ac:dyDescent="0.25">
      <c r="A229" s="8" t="s">
        <v>93</v>
      </c>
      <c r="B229" s="9" t="s">
        <v>65</v>
      </c>
      <c r="C229" s="8" t="s">
        <v>62</v>
      </c>
      <c r="D229" s="38"/>
      <c r="E229" s="38"/>
      <c r="F229" s="38"/>
      <c r="G229" s="38"/>
      <c r="H229" s="38"/>
      <c r="I229" s="39">
        <f>SUM(I230:I230)</f>
        <v>140</v>
      </c>
    </row>
    <row r="230" spans="1:9" ht="47.25" x14ac:dyDescent="0.25">
      <c r="A230" s="11"/>
      <c r="B230" s="20" t="s">
        <v>66</v>
      </c>
      <c r="C230" s="10"/>
      <c r="D230" s="34">
        <v>700</v>
      </c>
      <c r="E230" s="34">
        <v>5</v>
      </c>
      <c r="F230" s="34"/>
      <c r="G230" s="34">
        <v>1</v>
      </c>
      <c r="H230" s="34" t="str">
        <f>D230&amp;"/"&amp;E230&amp;"x"&amp;G230&amp;"="</f>
        <v>700/5x1=</v>
      </c>
      <c r="I230" s="34">
        <f>ROUNDUP(D230/E230*G230,0)</f>
        <v>140</v>
      </c>
    </row>
    <row r="231" spans="1:9" x14ac:dyDescent="0.25">
      <c r="D231" s="44"/>
      <c r="E231" s="44"/>
      <c r="F231" s="44"/>
      <c r="G231" s="44"/>
      <c r="H231" s="44"/>
      <c r="I231" s="44"/>
    </row>
    <row r="232" spans="1:9" ht="31.5" x14ac:dyDescent="0.25">
      <c r="A232" s="5" t="s">
        <v>3</v>
      </c>
      <c r="B232" s="6" t="s">
        <v>4</v>
      </c>
      <c r="C232" s="7" t="s">
        <v>5</v>
      </c>
      <c r="D232" s="36" t="s">
        <v>23</v>
      </c>
      <c r="E232" s="37" t="s">
        <v>24</v>
      </c>
      <c r="F232" s="37"/>
      <c r="G232" s="37"/>
      <c r="H232" s="36" t="s">
        <v>8</v>
      </c>
      <c r="I232" s="36" t="s">
        <v>114</v>
      </c>
    </row>
    <row r="233" spans="1:9" ht="60" x14ac:dyDescent="0.25">
      <c r="A233" s="8" t="s">
        <v>94</v>
      </c>
      <c r="B233" s="9" t="s">
        <v>26</v>
      </c>
      <c r="C233" s="8" t="s">
        <v>27</v>
      </c>
      <c r="D233" s="38"/>
      <c r="E233" s="38"/>
      <c r="F233" s="38"/>
      <c r="G233" s="38"/>
      <c r="H233" s="38"/>
      <c r="I233" s="39">
        <f>SUM(I234:I234)</f>
        <v>29.8</v>
      </c>
    </row>
    <row r="234" spans="1:9" x14ac:dyDescent="0.25">
      <c r="A234" s="11"/>
      <c r="B234" s="10"/>
      <c r="C234" s="10"/>
      <c r="D234" s="34">
        <v>29.8</v>
      </c>
      <c r="E234" s="34">
        <v>1</v>
      </c>
      <c r="F234" s="34"/>
      <c r="G234" s="34"/>
      <c r="H234" s="40" t="str">
        <f t="shared" ref="H234" si="38">D234&amp;"x"&amp;E234&amp;"="</f>
        <v>29,8x1=</v>
      </c>
      <c r="I234" s="40">
        <f t="shared" ref="I234" si="39">E234*D234</f>
        <v>29.8</v>
      </c>
    </row>
    <row r="235" spans="1:9" x14ac:dyDescent="0.25">
      <c r="D235" s="44"/>
      <c r="E235" s="44"/>
      <c r="F235" s="44"/>
      <c r="G235" s="44"/>
      <c r="H235" s="44"/>
      <c r="I235" s="44"/>
    </row>
    <row r="236" spans="1:9" x14ac:dyDescent="0.25">
      <c r="A236" s="5" t="s">
        <v>3</v>
      </c>
      <c r="B236" s="6" t="s">
        <v>4</v>
      </c>
      <c r="C236" s="7" t="s">
        <v>5</v>
      </c>
      <c r="D236" s="36" t="s">
        <v>107</v>
      </c>
      <c r="E236" s="36" t="s">
        <v>108</v>
      </c>
      <c r="F236" s="36" t="s">
        <v>109</v>
      </c>
      <c r="G236" s="36" t="s">
        <v>106</v>
      </c>
      <c r="H236" s="36" t="s">
        <v>8</v>
      </c>
      <c r="I236" s="36" t="s">
        <v>114</v>
      </c>
    </row>
    <row r="237" spans="1:9" ht="75" x14ac:dyDescent="0.25">
      <c r="A237" s="8" t="s">
        <v>95</v>
      </c>
      <c r="B237" s="9" t="s">
        <v>32</v>
      </c>
      <c r="C237" s="8" t="s">
        <v>33</v>
      </c>
      <c r="D237" s="38"/>
      <c r="E237" s="38"/>
      <c r="F237" s="38"/>
      <c r="G237" s="38"/>
      <c r="H237" s="38"/>
      <c r="I237" s="39">
        <f>SUM(I238:I242)</f>
        <v>4.6008500000000003</v>
      </c>
    </row>
    <row r="238" spans="1:9" x14ac:dyDescent="0.25">
      <c r="A238" s="11"/>
      <c r="B238" s="10" t="s">
        <v>34</v>
      </c>
      <c r="C238" s="10"/>
      <c r="D238" s="34">
        <v>1.62</v>
      </c>
      <c r="E238" s="34">
        <v>1</v>
      </c>
      <c r="F238" s="34">
        <v>0.5</v>
      </c>
      <c r="G238" s="34">
        <v>2</v>
      </c>
      <c r="H238" s="40" t="str">
        <f>D238&amp;"x"&amp;E238&amp;"x"&amp;F238&amp;"x"&amp;G238&amp;"="</f>
        <v>1,62x1x0,5x2=</v>
      </c>
      <c r="I238" s="40">
        <f>E238*D238*F238*G238</f>
        <v>1.62</v>
      </c>
    </row>
    <row r="239" spans="1:9" x14ac:dyDescent="0.25">
      <c r="A239" s="11"/>
      <c r="B239" s="10" t="s">
        <v>35</v>
      </c>
      <c r="C239" s="10"/>
      <c r="D239" s="34">
        <v>4.28</v>
      </c>
      <c r="E239" s="34">
        <v>0.25</v>
      </c>
      <c r="F239" s="34">
        <v>0.5</v>
      </c>
      <c r="G239" s="34">
        <v>2</v>
      </c>
      <c r="H239" s="40" t="str">
        <f>D239&amp;"x"&amp;E239&amp;"x"&amp;F239&amp;"x"&amp;G239&amp;"="</f>
        <v>4,28x0,25x0,5x2=</v>
      </c>
      <c r="I239" s="40">
        <f>E239*D239*F239*G239</f>
        <v>1.07</v>
      </c>
    </row>
    <row r="240" spans="1:9" x14ac:dyDescent="0.25">
      <c r="A240" s="11"/>
      <c r="B240" s="10" t="s">
        <v>36</v>
      </c>
      <c r="C240" s="10"/>
      <c r="D240" s="34">
        <v>0.35</v>
      </c>
      <c r="E240" s="34">
        <v>0.3</v>
      </c>
      <c r="F240" s="34">
        <v>2.77</v>
      </c>
      <c r="G240" s="34">
        <v>1</v>
      </c>
      <c r="H240" s="40" t="str">
        <f>D240&amp;"x"&amp;E240&amp;"x"&amp;F240&amp;"x"&amp;G240&amp;"="</f>
        <v>0,35x0,3x2,77x1=</v>
      </c>
      <c r="I240" s="40">
        <f>E240*D240*F240*G240</f>
        <v>0.29085</v>
      </c>
    </row>
    <row r="241" spans="1:9" x14ac:dyDescent="0.25">
      <c r="A241" s="11"/>
      <c r="B241" s="10" t="s">
        <v>37</v>
      </c>
      <c r="C241" s="10"/>
      <c r="D241" s="34">
        <v>4.05</v>
      </c>
      <c r="E241" s="34">
        <v>2</v>
      </c>
      <c r="F241" s="34">
        <v>0.2</v>
      </c>
      <c r="G241" s="34">
        <v>1</v>
      </c>
      <c r="H241" s="40" t="str">
        <f>D241&amp;"x"&amp;E241&amp;"x"&amp;F241&amp;"x"&amp;G241&amp;"="</f>
        <v>4,05x2x0,2x1=</v>
      </c>
      <c r="I241" s="40">
        <f>E241*D241*F241*G241</f>
        <v>1.62</v>
      </c>
    </row>
    <row r="242" spans="1:9" x14ac:dyDescent="0.25">
      <c r="A242" s="11"/>
      <c r="B242" s="10" t="s">
        <v>38</v>
      </c>
      <c r="C242" s="10"/>
      <c r="D242" s="34"/>
      <c r="E242" s="34"/>
      <c r="F242" s="34"/>
      <c r="G242" s="34">
        <v>1</v>
      </c>
      <c r="H242" s="40" t="str">
        <f>D242&amp;"x"&amp;E242&amp;"x"&amp;F242&amp;"x"&amp;G242&amp;"="</f>
        <v>xxx1=</v>
      </c>
      <c r="I242" s="40">
        <f>E242*D242*F242*G242</f>
        <v>0</v>
      </c>
    </row>
    <row r="243" spans="1:9" x14ac:dyDescent="0.25">
      <c r="D243" s="44"/>
      <c r="E243" s="44"/>
      <c r="F243" s="44"/>
      <c r="G243" s="44"/>
      <c r="H243" s="44"/>
      <c r="I243" s="44"/>
    </row>
    <row r="244" spans="1:9" ht="31.5" x14ac:dyDescent="0.25">
      <c r="A244" s="5" t="s">
        <v>3</v>
      </c>
      <c r="B244" s="6" t="s">
        <v>4</v>
      </c>
      <c r="C244" s="7" t="s">
        <v>5</v>
      </c>
      <c r="D244" s="36" t="s">
        <v>23</v>
      </c>
      <c r="E244" s="36" t="s">
        <v>39</v>
      </c>
      <c r="F244" s="36"/>
      <c r="G244" s="36"/>
      <c r="H244" s="36" t="s">
        <v>8</v>
      </c>
      <c r="I244" s="36" t="s">
        <v>114</v>
      </c>
    </row>
    <row r="245" spans="1:9" x14ac:dyDescent="0.25">
      <c r="A245" s="8" t="s">
        <v>96</v>
      </c>
      <c r="B245" s="9" t="s">
        <v>41</v>
      </c>
      <c r="C245" s="8" t="s">
        <v>11</v>
      </c>
      <c r="D245" s="38"/>
      <c r="E245" s="38"/>
      <c r="F245" s="38"/>
      <c r="G245" s="38"/>
      <c r="H245" s="38"/>
      <c r="I245" s="39">
        <f>SUM(I246:I250)</f>
        <v>48.730199999999996</v>
      </c>
    </row>
    <row r="246" spans="1:9" x14ac:dyDescent="0.25">
      <c r="A246" s="11"/>
      <c r="B246" s="10" t="s">
        <v>34</v>
      </c>
      <c r="C246" s="10"/>
      <c r="D246" s="34">
        <f>I238</f>
        <v>1.62</v>
      </c>
      <c r="E246" s="34">
        <v>8</v>
      </c>
      <c r="F246" s="34"/>
      <c r="G246" s="34"/>
      <c r="H246" s="40" t="str">
        <f>D246&amp;"x"&amp;E246&amp;"="</f>
        <v>1,62x8=</v>
      </c>
      <c r="I246" s="40">
        <f>E246*D246</f>
        <v>12.96</v>
      </c>
    </row>
    <row r="247" spans="1:9" x14ac:dyDescent="0.25">
      <c r="A247" s="11"/>
      <c r="B247" s="10" t="s">
        <v>35</v>
      </c>
      <c r="C247" s="10"/>
      <c r="D247" s="34">
        <f>I239</f>
        <v>1.07</v>
      </c>
      <c r="E247" s="34">
        <v>12</v>
      </c>
      <c r="F247" s="34"/>
      <c r="G247" s="34"/>
      <c r="H247" s="40" t="str">
        <f t="shared" ref="H247:H250" si="40">D247&amp;"x"&amp;E247&amp;"="</f>
        <v>1,07x12=</v>
      </c>
      <c r="I247" s="40">
        <f t="shared" ref="I247:I250" si="41">E247*D247</f>
        <v>12.84</v>
      </c>
    </row>
    <row r="248" spans="1:9" x14ac:dyDescent="0.25">
      <c r="A248" s="11"/>
      <c r="B248" s="10" t="s">
        <v>36</v>
      </c>
      <c r="C248" s="10"/>
      <c r="D248" s="34">
        <f>I240</f>
        <v>0.29085</v>
      </c>
      <c r="E248" s="34">
        <v>12</v>
      </c>
      <c r="F248" s="34"/>
      <c r="G248" s="34"/>
      <c r="H248" s="40" t="str">
        <f t="shared" si="40"/>
        <v>0,29085x12=</v>
      </c>
      <c r="I248" s="40">
        <f t="shared" si="41"/>
        <v>3.4901999999999997</v>
      </c>
    </row>
    <row r="249" spans="1:9" x14ac:dyDescent="0.25">
      <c r="A249" s="11"/>
      <c r="B249" s="10" t="s">
        <v>37</v>
      </c>
      <c r="C249" s="10"/>
      <c r="D249" s="34">
        <f>I241</f>
        <v>1.62</v>
      </c>
      <c r="E249" s="34">
        <v>12</v>
      </c>
      <c r="F249" s="34"/>
      <c r="G249" s="34"/>
      <c r="H249" s="40" t="str">
        <f t="shared" si="40"/>
        <v>1,62x12=</v>
      </c>
      <c r="I249" s="40">
        <f t="shared" si="41"/>
        <v>19.440000000000001</v>
      </c>
    </row>
    <row r="250" spans="1:9" x14ac:dyDescent="0.25">
      <c r="A250" s="11"/>
      <c r="B250" s="10" t="s">
        <v>38</v>
      </c>
      <c r="C250" s="10"/>
      <c r="D250" s="34">
        <f>I242</f>
        <v>0</v>
      </c>
      <c r="E250" s="34">
        <v>12</v>
      </c>
      <c r="F250" s="34"/>
      <c r="G250" s="34"/>
      <c r="H250" s="40" t="str">
        <f t="shared" si="40"/>
        <v>0x12=</v>
      </c>
      <c r="I250" s="40">
        <f t="shared" si="41"/>
        <v>0</v>
      </c>
    </row>
    <row r="251" spans="1:9" x14ac:dyDescent="0.25">
      <c r="D251" s="44"/>
      <c r="E251" s="44"/>
      <c r="F251" s="44"/>
      <c r="G251" s="44"/>
      <c r="H251" s="44"/>
      <c r="I251" s="44"/>
    </row>
    <row r="252" spans="1:9" ht="31.5" x14ac:dyDescent="0.25">
      <c r="A252" s="5" t="s">
        <v>3</v>
      </c>
      <c r="B252" s="6" t="s">
        <v>4</v>
      </c>
      <c r="C252" s="7" t="s">
        <v>5</v>
      </c>
      <c r="D252" s="36" t="s">
        <v>23</v>
      </c>
      <c r="E252" s="36" t="s">
        <v>30</v>
      </c>
      <c r="F252" s="36"/>
      <c r="G252" s="36"/>
      <c r="H252" s="36" t="s">
        <v>8</v>
      </c>
      <c r="I252" s="36" t="s">
        <v>114</v>
      </c>
    </row>
    <row r="253" spans="1:9" ht="30" x14ac:dyDescent="0.25">
      <c r="A253" s="8" t="s">
        <v>97</v>
      </c>
      <c r="B253" s="9" t="s">
        <v>43</v>
      </c>
      <c r="C253" s="8" t="s">
        <v>33</v>
      </c>
      <c r="D253" s="38"/>
      <c r="E253" s="38"/>
      <c r="F253" s="38"/>
      <c r="G253" s="38"/>
      <c r="H253" s="38"/>
      <c r="I253" s="39">
        <f>SUM(I254:I258)</f>
        <v>4.6008500000000003</v>
      </c>
    </row>
    <row r="254" spans="1:9" x14ac:dyDescent="0.25">
      <c r="A254" s="11"/>
      <c r="B254" s="10" t="s">
        <v>34</v>
      </c>
      <c r="C254" s="10"/>
      <c r="D254" s="34">
        <f>I238</f>
        <v>1.62</v>
      </c>
      <c r="E254" s="34">
        <v>1</v>
      </c>
      <c r="F254" s="34"/>
      <c r="G254" s="34"/>
      <c r="H254" s="40" t="str">
        <f>D254&amp;"x"&amp;E254&amp;"="</f>
        <v>1,62x1=</v>
      </c>
      <c r="I254" s="40">
        <f>E254*D254</f>
        <v>1.62</v>
      </c>
    </row>
    <row r="255" spans="1:9" x14ac:dyDescent="0.25">
      <c r="A255" s="11"/>
      <c r="B255" s="10" t="s">
        <v>35</v>
      </c>
      <c r="C255" s="10"/>
      <c r="D255" s="34">
        <f t="shared" ref="D255:D258" si="42">I239</f>
        <v>1.07</v>
      </c>
      <c r="E255" s="34">
        <v>1</v>
      </c>
      <c r="F255" s="34"/>
      <c r="G255" s="34"/>
      <c r="H255" s="40" t="str">
        <f t="shared" ref="H255:H258" si="43">D255&amp;"x"&amp;E255&amp;"="</f>
        <v>1,07x1=</v>
      </c>
      <c r="I255" s="40">
        <f t="shared" ref="I255:I258" si="44">E255*D255</f>
        <v>1.07</v>
      </c>
    </row>
    <row r="256" spans="1:9" x14ac:dyDescent="0.25">
      <c r="A256" s="11"/>
      <c r="B256" s="10" t="s">
        <v>36</v>
      </c>
      <c r="C256" s="10"/>
      <c r="D256" s="34">
        <f t="shared" si="42"/>
        <v>0.29085</v>
      </c>
      <c r="E256" s="34">
        <v>1</v>
      </c>
      <c r="F256" s="34"/>
      <c r="G256" s="34"/>
      <c r="H256" s="40" t="str">
        <f t="shared" si="43"/>
        <v>0,29085x1=</v>
      </c>
      <c r="I256" s="40">
        <f t="shared" si="44"/>
        <v>0.29085</v>
      </c>
    </row>
    <row r="257" spans="1:9" x14ac:dyDescent="0.25">
      <c r="A257" s="11"/>
      <c r="B257" s="10" t="s">
        <v>37</v>
      </c>
      <c r="C257" s="10"/>
      <c r="D257" s="34">
        <f t="shared" si="42"/>
        <v>1.62</v>
      </c>
      <c r="E257" s="34">
        <v>1</v>
      </c>
      <c r="F257" s="34"/>
      <c r="G257" s="34"/>
      <c r="H257" s="40" t="str">
        <f t="shared" si="43"/>
        <v>1,62x1=</v>
      </c>
      <c r="I257" s="40">
        <f t="shared" si="44"/>
        <v>1.62</v>
      </c>
    </row>
    <row r="258" spans="1:9" x14ac:dyDescent="0.25">
      <c r="A258" s="11"/>
      <c r="B258" s="10" t="s">
        <v>38</v>
      </c>
      <c r="C258" s="10"/>
      <c r="D258" s="34">
        <f t="shared" si="42"/>
        <v>0</v>
      </c>
      <c r="E258" s="34">
        <v>1</v>
      </c>
      <c r="F258" s="34"/>
      <c r="G258" s="34"/>
      <c r="H258" s="40" t="str">
        <f t="shared" si="43"/>
        <v>0x1=</v>
      </c>
      <c r="I258" s="40">
        <f t="shared" si="44"/>
        <v>0</v>
      </c>
    </row>
    <row r="259" spans="1:9" x14ac:dyDescent="0.25">
      <c r="D259" s="44"/>
      <c r="E259" s="44"/>
      <c r="F259" s="44"/>
      <c r="G259" s="44"/>
      <c r="H259" s="44"/>
      <c r="I259" s="44"/>
    </row>
    <row r="260" spans="1:9" ht="31.5" x14ac:dyDescent="0.25">
      <c r="A260" s="5" t="s">
        <v>3</v>
      </c>
      <c r="B260" s="6" t="s">
        <v>4</v>
      </c>
      <c r="C260" s="7" t="s">
        <v>5</v>
      </c>
      <c r="D260" s="36" t="s">
        <v>23</v>
      </c>
      <c r="E260" s="36" t="s">
        <v>44</v>
      </c>
      <c r="F260" s="36"/>
      <c r="G260" s="36"/>
      <c r="H260" s="36" t="s">
        <v>8</v>
      </c>
      <c r="I260" s="36" t="s">
        <v>114</v>
      </c>
    </row>
    <row r="261" spans="1:9" ht="30" x14ac:dyDescent="0.25">
      <c r="A261" s="8" t="s">
        <v>98</v>
      </c>
      <c r="B261" s="9" t="s">
        <v>46</v>
      </c>
      <c r="C261" s="8" t="s">
        <v>47</v>
      </c>
      <c r="D261" s="38"/>
      <c r="E261" s="38"/>
      <c r="F261" s="38"/>
      <c r="G261" s="38"/>
      <c r="H261" s="38"/>
      <c r="I261" s="39">
        <f>SUM(I262:I266)</f>
        <v>414.07650000000001</v>
      </c>
    </row>
    <row r="262" spans="1:9" x14ac:dyDescent="0.25">
      <c r="A262" s="11"/>
      <c r="B262" s="10" t="s">
        <v>34</v>
      </c>
      <c r="C262" s="10"/>
      <c r="D262" s="34">
        <f>I238</f>
        <v>1.62</v>
      </c>
      <c r="E262" s="34">
        <v>90</v>
      </c>
      <c r="F262" s="34"/>
      <c r="G262" s="34"/>
      <c r="H262" s="40" t="str">
        <f>D262&amp;"x"&amp;E262&amp;"="</f>
        <v>1,62x90=</v>
      </c>
      <c r="I262" s="40">
        <f>E262*D262</f>
        <v>145.80000000000001</v>
      </c>
    </row>
    <row r="263" spans="1:9" x14ac:dyDescent="0.25">
      <c r="A263" s="11"/>
      <c r="B263" s="10" t="s">
        <v>35</v>
      </c>
      <c r="C263" s="10"/>
      <c r="D263" s="34">
        <f t="shared" ref="D263:D266" si="45">I239</f>
        <v>1.07</v>
      </c>
      <c r="E263" s="34">
        <v>90</v>
      </c>
      <c r="F263" s="34"/>
      <c r="G263" s="34"/>
      <c r="H263" s="40" t="str">
        <f t="shared" ref="H263:H266" si="46">D263&amp;"x"&amp;E263&amp;"="</f>
        <v>1,07x90=</v>
      </c>
      <c r="I263" s="40">
        <f t="shared" ref="I263:I266" si="47">E263*D263</f>
        <v>96.300000000000011</v>
      </c>
    </row>
    <row r="264" spans="1:9" x14ac:dyDescent="0.25">
      <c r="A264" s="11"/>
      <c r="B264" s="10" t="s">
        <v>36</v>
      </c>
      <c r="C264" s="10"/>
      <c r="D264" s="34">
        <f t="shared" si="45"/>
        <v>0.29085</v>
      </c>
      <c r="E264" s="34">
        <v>90</v>
      </c>
      <c r="F264" s="34"/>
      <c r="G264" s="34"/>
      <c r="H264" s="40" t="str">
        <f t="shared" si="46"/>
        <v>0,29085x90=</v>
      </c>
      <c r="I264" s="40">
        <f t="shared" si="47"/>
        <v>26.176500000000001</v>
      </c>
    </row>
    <row r="265" spans="1:9" x14ac:dyDescent="0.25">
      <c r="A265" s="11"/>
      <c r="B265" s="10" t="s">
        <v>37</v>
      </c>
      <c r="C265" s="10"/>
      <c r="D265" s="34">
        <f t="shared" si="45"/>
        <v>1.62</v>
      </c>
      <c r="E265" s="34">
        <v>90</v>
      </c>
      <c r="F265" s="34"/>
      <c r="G265" s="34"/>
      <c r="H265" s="40" t="str">
        <f t="shared" si="46"/>
        <v>1,62x90=</v>
      </c>
      <c r="I265" s="40">
        <f t="shared" si="47"/>
        <v>145.80000000000001</v>
      </c>
    </row>
    <row r="266" spans="1:9" x14ac:dyDescent="0.25">
      <c r="A266" s="11"/>
      <c r="B266" s="10" t="s">
        <v>38</v>
      </c>
      <c r="C266" s="10"/>
      <c r="D266" s="34">
        <f t="shared" si="45"/>
        <v>0</v>
      </c>
      <c r="E266" s="34">
        <v>90</v>
      </c>
      <c r="F266" s="34"/>
      <c r="G266" s="34"/>
      <c r="H266" s="40" t="str">
        <f t="shared" si="46"/>
        <v>0x90=</v>
      </c>
      <c r="I266" s="40">
        <f t="shared" si="47"/>
        <v>0</v>
      </c>
    </row>
    <row r="267" spans="1:9" x14ac:dyDescent="0.25">
      <c r="D267" s="44"/>
      <c r="E267" s="44"/>
      <c r="F267" s="44"/>
      <c r="G267" s="44"/>
      <c r="H267" s="44"/>
      <c r="I267" s="44"/>
    </row>
    <row r="268" spans="1:9" ht="31.5" x14ac:dyDescent="0.25">
      <c r="A268" s="5" t="s">
        <v>3</v>
      </c>
      <c r="B268" s="6" t="s">
        <v>4</v>
      </c>
      <c r="C268" s="7" t="s">
        <v>5</v>
      </c>
      <c r="D268" s="37" t="s">
        <v>48</v>
      </c>
      <c r="E268" s="36" t="s">
        <v>110</v>
      </c>
      <c r="F268" s="37"/>
      <c r="G268" s="36" t="s">
        <v>112</v>
      </c>
      <c r="H268" s="36" t="s">
        <v>8</v>
      </c>
      <c r="I268" s="36" t="s">
        <v>114</v>
      </c>
    </row>
    <row r="269" spans="1:9" ht="60" x14ac:dyDescent="0.25">
      <c r="A269" s="8" t="s">
        <v>99</v>
      </c>
      <c r="B269" s="9" t="s">
        <v>50</v>
      </c>
      <c r="C269" s="8" t="s">
        <v>51</v>
      </c>
      <c r="D269" s="38"/>
      <c r="E269" s="38"/>
      <c r="F269" s="38"/>
      <c r="G269" s="38"/>
      <c r="H269" s="38"/>
      <c r="I269" s="39">
        <f>SUM(I270:I270)</f>
        <v>1</v>
      </c>
    </row>
    <row r="270" spans="1:9" ht="47.25" x14ac:dyDescent="0.25">
      <c r="A270" s="11"/>
      <c r="B270" s="19" t="s">
        <v>52</v>
      </c>
      <c r="C270" s="10"/>
      <c r="D270" s="34">
        <v>100</v>
      </c>
      <c r="E270" s="34">
        <v>100</v>
      </c>
      <c r="F270" s="34"/>
      <c r="G270" s="34">
        <v>1</v>
      </c>
      <c r="H270" s="34" t="str">
        <f>D270&amp;"/"&amp;E270&amp;"x"&amp;G270&amp;"="</f>
        <v>100/100x1=</v>
      </c>
      <c r="I270" s="34">
        <f>ROUNDUP(D270/E270*G270,0)</f>
        <v>1</v>
      </c>
    </row>
    <row r="271" spans="1:9" x14ac:dyDescent="0.25">
      <c r="D271" s="44"/>
      <c r="E271" s="44"/>
      <c r="F271" s="44"/>
      <c r="G271" s="44"/>
      <c r="H271" s="44"/>
      <c r="I271" s="44"/>
    </row>
    <row r="272" spans="1:9" ht="31.5" x14ac:dyDescent="0.25">
      <c r="A272" s="5" t="s">
        <v>3</v>
      </c>
      <c r="B272" s="6" t="s">
        <v>4</v>
      </c>
      <c r="C272" s="7" t="s">
        <v>5</v>
      </c>
      <c r="D272" s="37" t="s">
        <v>48</v>
      </c>
      <c r="E272" s="36" t="s">
        <v>110</v>
      </c>
      <c r="F272" s="37"/>
      <c r="G272" s="36" t="s">
        <v>112</v>
      </c>
      <c r="H272" s="36" t="s">
        <v>8</v>
      </c>
      <c r="I272" s="36" t="s">
        <v>114</v>
      </c>
    </row>
    <row r="273" spans="1:9" ht="90" x14ac:dyDescent="0.25">
      <c r="A273" s="8" t="s">
        <v>100</v>
      </c>
      <c r="B273" s="9" t="s">
        <v>54</v>
      </c>
      <c r="C273" s="8" t="s">
        <v>51</v>
      </c>
      <c r="D273" s="38"/>
      <c r="E273" s="38"/>
      <c r="F273" s="38"/>
      <c r="G273" s="38"/>
      <c r="H273" s="38"/>
      <c r="I273" s="39">
        <f>SUM(I274:I274)</f>
        <v>1</v>
      </c>
    </row>
    <row r="274" spans="1:9" ht="63" x14ac:dyDescent="0.25">
      <c r="A274" s="11"/>
      <c r="B274" s="20" t="s">
        <v>101</v>
      </c>
      <c r="C274" s="10"/>
      <c r="D274" s="34">
        <v>25</v>
      </c>
      <c r="E274" s="34">
        <v>100</v>
      </c>
      <c r="F274" s="34"/>
      <c r="G274" s="34">
        <v>4</v>
      </c>
      <c r="H274" s="34" t="str">
        <f>D274&amp;"/"&amp;E274&amp;"x"&amp;G274&amp;"="</f>
        <v>25/100x4=</v>
      </c>
      <c r="I274" s="34">
        <f>ROUNDUP(D274/E274*G274,0)</f>
        <v>1</v>
      </c>
    </row>
    <row r="275" spans="1:9" x14ac:dyDescent="0.25">
      <c r="D275" s="44"/>
      <c r="E275" s="44"/>
      <c r="F275" s="44"/>
      <c r="G275" s="44"/>
      <c r="H275" s="44"/>
      <c r="I275" s="44"/>
    </row>
    <row r="276" spans="1:9" ht="31.5" x14ac:dyDescent="0.25">
      <c r="A276" s="5" t="s">
        <v>3</v>
      </c>
      <c r="B276" s="6" t="s">
        <v>4</v>
      </c>
      <c r="C276" s="7" t="s">
        <v>5</v>
      </c>
      <c r="D276" s="37" t="s">
        <v>48</v>
      </c>
      <c r="E276" s="36" t="s">
        <v>113</v>
      </c>
      <c r="F276" s="37"/>
      <c r="G276" s="36" t="s">
        <v>112</v>
      </c>
      <c r="H276" s="36" t="s">
        <v>8</v>
      </c>
      <c r="I276" s="36" t="s">
        <v>114</v>
      </c>
    </row>
    <row r="277" spans="1:9" ht="60" x14ac:dyDescent="0.25">
      <c r="A277" s="8" t="s">
        <v>102</v>
      </c>
      <c r="B277" s="9" t="s">
        <v>57</v>
      </c>
      <c r="C277" s="8" t="s">
        <v>58</v>
      </c>
      <c r="D277" s="38"/>
      <c r="E277" s="38"/>
      <c r="F277" s="38"/>
      <c r="G277" s="38"/>
      <c r="H277" s="38"/>
      <c r="I277" s="39">
        <f>SUM(I278:I278)</f>
        <v>10</v>
      </c>
    </row>
    <row r="278" spans="1:9" ht="31.5" x14ac:dyDescent="0.25">
      <c r="A278" s="11"/>
      <c r="B278" s="20" t="s">
        <v>59</v>
      </c>
      <c r="C278" s="10"/>
      <c r="D278" s="34">
        <v>10</v>
      </c>
      <c r="E278" s="34">
        <v>1</v>
      </c>
      <c r="F278" s="34"/>
      <c r="G278" s="34">
        <v>1</v>
      </c>
      <c r="H278" s="34" t="str">
        <f>D278&amp;"x"&amp;E278&amp;"x"&amp;G278&amp;"="</f>
        <v>10x1x1=</v>
      </c>
      <c r="I278" s="34">
        <f>E278*D278*G278</f>
        <v>10</v>
      </c>
    </row>
    <row r="279" spans="1:9" x14ac:dyDescent="0.25">
      <c r="D279" s="44"/>
      <c r="E279" s="44"/>
      <c r="F279" s="44"/>
      <c r="G279" s="44"/>
      <c r="H279" s="44"/>
      <c r="I279" s="44"/>
    </row>
    <row r="280" spans="1:9" ht="31.5" x14ac:dyDescent="0.25">
      <c r="A280" s="5" t="s">
        <v>3</v>
      </c>
      <c r="B280" s="6" t="s">
        <v>4</v>
      </c>
      <c r="C280" s="7" t="s">
        <v>5</v>
      </c>
      <c r="D280" s="37" t="s">
        <v>48</v>
      </c>
      <c r="E280" s="36" t="s">
        <v>110</v>
      </c>
      <c r="F280" s="37"/>
      <c r="G280" s="36" t="s">
        <v>112</v>
      </c>
      <c r="H280" s="36" t="s">
        <v>8</v>
      </c>
      <c r="I280" s="36" t="s">
        <v>114</v>
      </c>
    </row>
    <row r="281" spans="1:9" ht="30" x14ac:dyDescent="0.25">
      <c r="A281" s="8" t="s">
        <v>103</v>
      </c>
      <c r="B281" s="9" t="s">
        <v>61</v>
      </c>
      <c r="C281" s="8" t="s">
        <v>62</v>
      </c>
      <c r="D281" s="38"/>
      <c r="E281" s="38"/>
      <c r="F281" s="38"/>
      <c r="G281" s="38"/>
      <c r="H281" s="38"/>
      <c r="I281" s="39">
        <f>SUM(I282:I282)</f>
        <v>1</v>
      </c>
    </row>
    <row r="282" spans="1:9" ht="63" x14ac:dyDescent="0.25">
      <c r="A282" s="11"/>
      <c r="B282" s="20" t="s">
        <v>63</v>
      </c>
      <c r="C282" s="10"/>
      <c r="D282" s="34">
        <v>25</v>
      </c>
      <c r="E282" s="34">
        <v>100</v>
      </c>
      <c r="F282" s="34"/>
      <c r="G282" s="34">
        <v>4</v>
      </c>
      <c r="H282" s="34" t="str">
        <f>D282&amp;"/"&amp;E282&amp;"x"&amp;G282&amp;"="</f>
        <v>25/100x4=</v>
      </c>
      <c r="I282" s="34">
        <f>ROUNDUP(D282/E282*G282,0)</f>
        <v>1</v>
      </c>
    </row>
    <row r="283" spans="1:9" x14ac:dyDescent="0.25">
      <c r="D283" s="44"/>
      <c r="E283" s="44"/>
      <c r="F283" s="44"/>
      <c r="G283" s="44"/>
      <c r="H283" s="44"/>
      <c r="I283" s="44"/>
    </row>
    <row r="284" spans="1:9" ht="31.5" x14ac:dyDescent="0.25">
      <c r="A284" s="5" t="s">
        <v>3</v>
      </c>
      <c r="B284" s="6" t="s">
        <v>4</v>
      </c>
      <c r="C284" s="7" t="s">
        <v>5</v>
      </c>
      <c r="D284" s="37" t="s">
        <v>48</v>
      </c>
      <c r="E284" s="36" t="s">
        <v>110</v>
      </c>
      <c r="F284" s="37"/>
      <c r="G284" s="36" t="s">
        <v>112</v>
      </c>
      <c r="H284" s="36" t="s">
        <v>8</v>
      </c>
      <c r="I284" s="36" t="s">
        <v>114</v>
      </c>
    </row>
    <row r="285" spans="1:9" ht="30" x14ac:dyDescent="0.25">
      <c r="A285" s="8" t="s">
        <v>104</v>
      </c>
      <c r="B285" s="9" t="s">
        <v>65</v>
      </c>
      <c r="C285" s="8" t="s">
        <v>62</v>
      </c>
      <c r="D285" s="38"/>
      <c r="E285" s="38"/>
      <c r="F285" s="38"/>
      <c r="G285" s="38"/>
      <c r="H285" s="38"/>
      <c r="I285" s="39">
        <f>SUM(I286:I286)</f>
        <v>2</v>
      </c>
    </row>
    <row r="286" spans="1:9" ht="47.25" x14ac:dyDescent="0.25">
      <c r="A286" s="11"/>
      <c r="B286" s="20" t="s">
        <v>66</v>
      </c>
      <c r="C286" s="10"/>
      <c r="D286" s="34">
        <v>10</v>
      </c>
      <c r="E286" s="34">
        <v>5</v>
      </c>
      <c r="F286" s="34"/>
      <c r="G286" s="34">
        <v>1</v>
      </c>
      <c r="H286" s="34" t="str">
        <f>D286&amp;"/"&amp;E286&amp;"x"&amp;G286&amp;"="</f>
        <v>10/5x1=</v>
      </c>
      <c r="I286" s="34">
        <f>ROUNDUP(D286/E286*G286,0)</f>
        <v>2</v>
      </c>
    </row>
    <row r="287" spans="1:9" x14ac:dyDescent="0.25">
      <c r="D287" s="44"/>
      <c r="E287" s="44"/>
      <c r="F287" s="44"/>
      <c r="G287" s="44"/>
      <c r="H287" s="44"/>
      <c r="I287" s="44"/>
    </row>
    <row r="288" spans="1:9" ht="47.25" x14ac:dyDescent="0.25">
      <c r="A288" s="5" t="s">
        <v>3</v>
      </c>
      <c r="B288" s="6" t="s">
        <v>4</v>
      </c>
      <c r="C288" s="7" t="s">
        <v>5</v>
      </c>
      <c r="D288" s="36" t="s">
        <v>115</v>
      </c>
      <c r="E288" s="36" t="s">
        <v>7</v>
      </c>
      <c r="F288" s="37"/>
      <c r="G288" s="37"/>
      <c r="H288" s="36" t="s">
        <v>8</v>
      </c>
      <c r="I288" s="36" t="s">
        <v>114</v>
      </c>
    </row>
    <row r="289" spans="1:10" ht="30" x14ac:dyDescent="0.25">
      <c r="A289" s="8" t="s">
        <v>105</v>
      </c>
      <c r="B289" s="9" t="s">
        <v>29</v>
      </c>
      <c r="C289" s="8" t="s">
        <v>11</v>
      </c>
      <c r="D289" s="38"/>
      <c r="E289" s="38"/>
      <c r="F289" s="38"/>
      <c r="G289" s="38"/>
      <c r="H289" s="38"/>
      <c r="I289" s="39">
        <f>SUM(I290:I290)</f>
        <v>10.8</v>
      </c>
    </row>
    <row r="290" spans="1:10" x14ac:dyDescent="0.25">
      <c r="A290" s="11"/>
      <c r="B290" s="10"/>
      <c r="C290" s="10"/>
      <c r="D290" s="34">
        <v>4</v>
      </c>
      <c r="E290" s="34">
        <v>2.7</v>
      </c>
      <c r="F290" s="34"/>
      <c r="G290" s="34"/>
      <c r="H290" s="40" t="str">
        <f>D290&amp;"x"&amp;E290&amp;"="</f>
        <v>4x2,7=</v>
      </c>
      <c r="I290" s="40">
        <f>D290*E290</f>
        <v>10.8</v>
      </c>
    </row>
    <row r="291" spans="1:10" x14ac:dyDescent="0.25">
      <c r="A291" s="13"/>
      <c r="B291" s="14"/>
      <c r="C291" s="14"/>
      <c r="D291" s="15"/>
      <c r="E291" s="16"/>
      <c r="F291" s="16"/>
      <c r="G291" s="16"/>
      <c r="H291" s="13"/>
      <c r="I291" s="17"/>
      <c r="J291" s="18"/>
    </row>
  </sheetData>
  <mergeCells count="5">
    <mergeCell ref="A1:B4"/>
    <mergeCell ref="C1:I4"/>
    <mergeCell ref="A5:I5"/>
    <mergeCell ref="A6:I6"/>
    <mergeCell ref="A7:G7"/>
  </mergeCells>
  <pageMargins left="0.51181102362204722" right="0.51181102362204722" top="0.78740157480314965" bottom="0.78740157480314965" header="0.31496062992125984" footer="0.31496062992125984"/>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 - Memória de cálculo</vt:lpstr>
      <vt:lpstr>'C - Memória de cálculo'!Area_de_impressao</vt:lpstr>
      <vt:lpstr>'C - Memória de cálculo'!Titulos_de_impressao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Laudevino Vlilela Horacio dos Santos</dc:creator>
  <cp:lastModifiedBy>Danilo do Nascimento Cabral</cp:lastModifiedBy>
  <dcterms:created xsi:type="dcterms:W3CDTF">2018-08-30T12:32:31Z</dcterms:created>
  <dcterms:modified xsi:type="dcterms:W3CDTF">2022-05-03T14:51:35Z</dcterms:modified>
</cp:coreProperties>
</file>